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Фоторамки\Прайсы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TDSheet!$A$1:$P$171</definedName>
    <definedName name="_xlnm.Print_Area" localSheetId="0">TDSheet!$C$1:$M$169</definedName>
  </definedNames>
  <calcPr calcId="162913"/>
</workbook>
</file>

<file path=xl/calcChain.xml><?xml version="1.0" encoding="utf-8"?>
<calcChain xmlns="http://schemas.openxmlformats.org/spreadsheetml/2006/main">
  <c r="Q99" i="1" l="1"/>
  <c r="P99" i="1"/>
  <c r="O99" i="1"/>
  <c r="M99" i="1"/>
  <c r="M5" i="1" l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6" i="1"/>
  <c r="M28" i="1" l="1"/>
  <c r="O62" i="1" l="1"/>
  <c r="P62" i="1"/>
  <c r="Q62" i="1"/>
  <c r="Q10" i="1" l="1"/>
  <c r="P10" i="1"/>
  <c r="O10" i="1"/>
  <c r="Q9" i="1" l="1"/>
  <c r="P9" i="1"/>
  <c r="O9" i="1"/>
  <c r="Q74" i="1" l="1"/>
  <c r="P74" i="1"/>
  <c r="O74" i="1"/>
  <c r="Q71" i="1"/>
  <c r="P71" i="1"/>
  <c r="O71" i="1"/>
  <c r="Q52" i="1"/>
  <c r="P52" i="1"/>
  <c r="O52" i="1"/>
  <c r="Q41" i="1"/>
  <c r="P41" i="1"/>
  <c r="O41" i="1"/>
  <c r="Q18" i="1" l="1"/>
  <c r="P18" i="1"/>
  <c r="O18" i="1"/>
  <c r="Q45" i="1" l="1"/>
  <c r="P45" i="1"/>
  <c r="O45" i="1"/>
  <c r="Q44" i="1"/>
  <c r="P44" i="1"/>
  <c r="O44" i="1"/>
  <c r="Q29" i="1"/>
  <c r="P29" i="1"/>
  <c r="O29" i="1"/>
  <c r="Q28" i="1"/>
  <c r="P28" i="1"/>
  <c r="O28" i="1"/>
  <c r="Q15" i="1"/>
  <c r="P15" i="1"/>
  <c r="O15" i="1"/>
  <c r="Q14" i="1"/>
  <c r="P14" i="1"/>
  <c r="O14" i="1"/>
  <c r="Q7" i="1" l="1"/>
  <c r="P7" i="1"/>
  <c r="O7" i="1"/>
  <c r="Q21" i="1" l="1"/>
  <c r="P21" i="1"/>
  <c r="O21" i="1"/>
  <c r="Q20" i="1"/>
  <c r="P20" i="1"/>
  <c r="O20" i="1"/>
  <c r="Q55" i="1" l="1"/>
  <c r="P55" i="1"/>
  <c r="O55" i="1"/>
  <c r="Q40" i="1"/>
  <c r="P40" i="1"/>
  <c r="O40" i="1"/>
  <c r="Q39" i="1"/>
  <c r="P39" i="1"/>
  <c r="O39" i="1"/>
  <c r="Q32" i="1"/>
  <c r="P32" i="1"/>
  <c r="O32" i="1"/>
  <c r="Q51" i="1" l="1"/>
  <c r="P51" i="1"/>
  <c r="O51" i="1"/>
  <c r="Q48" i="1"/>
  <c r="P48" i="1"/>
  <c r="O48" i="1"/>
  <c r="Q49" i="1"/>
  <c r="P49" i="1"/>
  <c r="O49" i="1"/>
  <c r="Q47" i="1"/>
  <c r="P47" i="1"/>
  <c r="O47" i="1"/>
  <c r="O46" i="1"/>
  <c r="P46" i="1"/>
  <c r="Q46" i="1"/>
  <c r="O30" i="1"/>
  <c r="P30" i="1"/>
  <c r="Q30" i="1"/>
  <c r="Q16" i="1"/>
  <c r="P16" i="1"/>
  <c r="O16" i="1"/>
  <c r="Q11" i="1"/>
  <c r="P11" i="1"/>
  <c r="O11" i="1"/>
  <c r="Q12" i="1" l="1"/>
  <c r="Q13" i="1"/>
  <c r="Q17" i="1"/>
  <c r="Q19" i="1"/>
  <c r="Q22" i="1"/>
  <c r="Q23" i="1"/>
  <c r="Q24" i="1"/>
  <c r="Q25" i="1"/>
  <c r="Q26" i="1"/>
  <c r="Q27" i="1"/>
  <c r="Q31" i="1"/>
  <c r="Q33" i="1"/>
  <c r="Q34" i="1"/>
  <c r="Q35" i="1"/>
  <c r="Q36" i="1"/>
  <c r="Q37" i="1"/>
  <c r="Q38" i="1"/>
  <c r="Q42" i="1"/>
  <c r="Q43" i="1"/>
  <c r="Q50" i="1"/>
  <c r="Q53" i="1"/>
  <c r="Q54" i="1"/>
  <c r="Q56" i="1"/>
  <c r="Q57" i="1"/>
  <c r="Q58" i="1"/>
  <c r="Q59" i="1"/>
  <c r="Q60" i="1"/>
  <c r="Q61" i="1"/>
  <c r="Q63" i="1"/>
  <c r="Q64" i="1"/>
  <c r="Q65" i="1"/>
  <c r="Q66" i="1"/>
  <c r="Q67" i="1"/>
  <c r="Q68" i="1"/>
  <c r="Q69" i="1"/>
  <c r="Q70" i="1"/>
  <c r="Q72" i="1"/>
  <c r="Q73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6" i="1"/>
  <c r="Q8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4" i="1"/>
  <c r="O144" i="1"/>
  <c r="P143" i="1"/>
  <c r="O143" i="1"/>
  <c r="P142" i="1"/>
  <c r="O142" i="1"/>
  <c r="P141" i="1"/>
  <c r="O141" i="1"/>
  <c r="P139" i="1"/>
  <c r="O139" i="1"/>
  <c r="P138" i="1"/>
  <c r="O138" i="1"/>
  <c r="P140" i="1"/>
  <c r="O140" i="1"/>
  <c r="P133" i="1"/>
  <c r="O133" i="1"/>
  <c r="P131" i="1"/>
  <c r="O131" i="1"/>
  <c r="P129" i="1"/>
  <c r="O129" i="1"/>
  <c r="P128" i="1"/>
  <c r="O128" i="1"/>
  <c r="P127" i="1"/>
  <c r="O127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5" i="1"/>
  <c r="O105" i="1"/>
  <c r="P104" i="1"/>
  <c r="O104" i="1"/>
  <c r="P101" i="1"/>
  <c r="O101" i="1"/>
  <c r="P100" i="1"/>
  <c r="O100" i="1"/>
  <c r="P98" i="1"/>
  <c r="O98" i="1"/>
  <c r="P86" i="1"/>
  <c r="O86" i="1"/>
  <c r="P85" i="1"/>
  <c r="O85" i="1"/>
  <c r="P84" i="1"/>
  <c r="O84" i="1"/>
  <c r="P83" i="1"/>
  <c r="O83" i="1"/>
  <c r="P82" i="1"/>
  <c r="O82" i="1"/>
  <c r="P80" i="1"/>
  <c r="O80" i="1"/>
  <c r="P81" i="1"/>
  <c r="O81" i="1"/>
  <c r="Q165" i="1" l="1"/>
  <c r="Q3" i="1" s="1"/>
  <c r="K168" i="1" s="1"/>
  <c r="P79" i="1"/>
  <c r="O79" i="1"/>
  <c r="P31" i="1" l="1"/>
  <c r="O31" i="1"/>
  <c r="O13" i="1" l="1"/>
  <c r="P13" i="1"/>
  <c r="O17" i="1"/>
  <c r="P17" i="1"/>
  <c r="O19" i="1"/>
  <c r="P19" i="1"/>
  <c r="O22" i="1"/>
  <c r="P22" i="1"/>
  <c r="O23" i="1"/>
  <c r="P23" i="1"/>
  <c r="O24" i="1"/>
  <c r="P24" i="1"/>
  <c r="O25" i="1"/>
  <c r="P25" i="1"/>
  <c r="O26" i="1"/>
  <c r="P26" i="1"/>
  <c r="O27" i="1"/>
  <c r="P27" i="1"/>
  <c r="O33" i="1"/>
  <c r="P33" i="1"/>
  <c r="O34" i="1"/>
  <c r="P34" i="1"/>
  <c r="O35" i="1"/>
  <c r="P35" i="1"/>
  <c r="O36" i="1"/>
  <c r="P36" i="1"/>
  <c r="O37" i="1"/>
  <c r="P37" i="1"/>
  <c r="O38" i="1"/>
  <c r="P38" i="1"/>
  <c r="O42" i="1"/>
  <c r="P42" i="1"/>
  <c r="O43" i="1"/>
  <c r="P43" i="1"/>
  <c r="O50" i="1"/>
  <c r="P50" i="1"/>
  <c r="O53" i="1"/>
  <c r="P53" i="1"/>
  <c r="O54" i="1"/>
  <c r="P54" i="1"/>
  <c r="O56" i="1"/>
  <c r="P56" i="1"/>
  <c r="O57" i="1"/>
  <c r="P57" i="1"/>
  <c r="O58" i="1"/>
  <c r="P58" i="1"/>
  <c r="O59" i="1"/>
  <c r="P59" i="1"/>
  <c r="O60" i="1"/>
  <c r="P60" i="1"/>
  <c r="O61" i="1"/>
  <c r="P61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2" i="1"/>
  <c r="P72" i="1"/>
  <c r="O73" i="1"/>
  <c r="P73" i="1"/>
  <c r="O75" i="1"/>
  <c r="P75" i="1"/>
  <c r="O76" i="1"/>
  <c r="P76" i="1"/>
  <c r="O77" i="1"/>
  <c r="P77" i="1"/>
  <c r="O78" i="1"/>
  <c r="P78" i="1"/>
  <c r="O87" i="1"/>
  <c r="P87" i="1"/>
  <c r="O88" i="1"/>
  <c r="P88" i="1"/>
  <c r="O89" i="1"/>
  <c r="P89" i="1"/>
  <c r="O90" i="1"/>
  <c r="P90" i="1"/>
  <c r="O91" i="1"/>
  <c r="P91" i="1"/>
  <c r="O92" i="1"/>
  <c r="P92" i="1"/>
  <c r="O93" i="1"/>
  <c r="P93" i="1"/>
  <c r="O94" i="1"/>
  <c r="P94" i="1"/>
  <c r="O95" i="1"/>
  <c r="P95" i="1"/>
  <c r="O96" i="1"/>
  <c r="P96" i="1"/>
  <c r="O97" i="1"/>
  <c r="P97" i="1"/>
  <c r="O102" i="1"/>
  <c r="P102" i="1"/>
  <c r="O103" i="1"/>
  <c r="P103" i="1"/>
  <c r="O106" i="1"/>
  <c r="P106" i="1"/>
  <c r="O107" i="1"/>
  <c r="P107" i="1"/>
  <c r="O108" i="1"/>
  <c r="P108" i="1"/>
  <c r="O115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O125" i="1"/>
  <c r="P125" i="1"/>
  <c r="O126" i="1"/>
  <c r="P126" i="1"/>
  <c r="O130" i="1"/>
  <c r="P130" i="1"/>
  <c r="O132" i="1"/>
  <c r="P132" i="1"/>
  <c r="O134" i="1"/>
  <c r="P134" i="1"/>
  <c r="O135" i="1"/>
  <c r="P135" i="1"/>
  <c r="O136" i="1"/>
  <c r="P136" i="1"/>
  <c r="O137" i="1"/>
  <c r="P137" i="1"/>
  <c r="O145" i="1"/>
  <c r="P145" i="1"/>
  <c r="O146" i="1"/>
  <c r="P146" i="1"/>
  <c r="O154" i="1"/>
  <c r="P154" i="1"/>
  <c r="O155" i="1"/>
  <c r="P155" i="1"/>
  <c r="O156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O164" i="1"/>
  <c r="P164" i="1"/>
  <c r="O6" i="1"/>
  <c r="P6" i="1"/>
  <c r="O8" i="1"/>
  <c r="P8" i="1"/>
  <c r="O12" i="1"/>
  <c r="P12" i="1"/>
  <c r="O165" i="1" l="1"/>
  <c r="O3" i="1" s="1"/>
  <c r="K166" i="1" s="1"/>
  <c r="P165" i="1"/>
  <c r="P3" i="1" s="1"/>
  <c r="K167" i="1" s="1"/>
  <c r="K165" i="1" l="1"/>
  <c r="K3" i="1" l="1"/>
  <c r="M165" i="1" l="1"/>
  <c r="M3" i="1" s="1"/>
</calcChain>
</file>

<file path=xl/comments1.xml><?xml version="1.0" encoding="utf-8"?>
<comments xmlns="http://schemas.openxmlformats.org/spreadsheetml/2006/main">
  <authors>
    <author>user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Напишите наименование Вашей организации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  <charset val="204"/>
          </rPr>
          <t>Внесите дату заказа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" authorId="0" shapeId="0">
      <text/>
    </comment>
    <comment ref="F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" authorId="0" shapeId="0">
      <text/>
    </comment>
    <comment ref="F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" authorId="0" shapeId="0">
      <text/>
    </comment>
    <comment ref="F1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" authorId="0" shapeId="0">
      <text/>
    </comment>
    <comment ref="F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>
      <text/>
    </comment>
    <comment ref="F1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>
      <text/>
    </comment>
    <comment ref="F1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>
      <text/>
    </comment>
    <comment ref="F1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8" authorId="0" shapeId="0">
      <text/>
    </comment>
    <comment ref="F1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9" authorId="0" shapeId="0">
      <text/>
    </comment>
    <comment ref="F1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0" authorId="0" shapeId="0">
      <text/>
    </comment>
    <comment ref="F2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1" authorId="0" shapeId="0">
      <text/>
    </comment>
    <comment ref="F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2" authorId="0" shapeId="0">
      <text/>
    </comment>
    <comment ref="F2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3" authorId="0" shapeId="0">
      <text/>
    </comment>
    <comment ref="F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4" authorId="0" shapeId="0">
      <text/>
    </comment>
    <comment ref="F2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5" authorId="0" shapeId="0">
      <text/>
    </comment>
    <comment ref="F2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6" authorId="0" shapeId="0">
      <text/>
    </comment>
    <comment ref="F2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7" authorId="0" shapeId="0">
      <text/>
    </comment>
    <comment ref="F2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0" authorId="0" shapeId="0">
      <text/>
    </comment>
    <comment ref="F3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1" authorId="0" shapeId="0">
      <text/>
    </comment>
    <comment ref="F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2" authorId="0" shapeId="0">
      <text/>
    </comment>
    <comment ref="F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3" authorId="0" shapeId="0">
      <text/>
    </comment>
    <comment ref="F3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3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5" authorId="0" shapeId="0">
      <text/>
    </comment>
    <comment ref="F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6" authorId="0" shapeId="0">
      <text/>
    </comment>
    <comment ref="F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7" authorId="0" shapeId="0">
      <text/>
    </comment>
    <comment ref="F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8" authorId="0" shapeId="0">
      <text/>
    </comment>
    <comment ref="F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9" authorId="0" shapeId="0">
      <text/>
    </comment>
    <comment ref="F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0" authorId="0" shapeId="0">
      <text/>
    </comment>
    <comment ref="F4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1" authorId="0" shapeId="0">
      <text/>
    </comment>
    <comment ref="F4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2" authorId="0" shapeId="0">
      <text/>
    </comment>
    <comment ref="F4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3" authorId="0" shapeId="0">
      <text/>
    </comment>
    <comment ref="F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4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6" authorId="0" shapeId="0">
      <text/>
    </comment>
    <comment ref="F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7" authorId="0" shapeId="0">
      <text/>
    </comment>
    <comment ref="F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8" authorId="0" shapeId="0">
      <text/>
    </comment>
    <comment ref="F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49" authorId="0" shapeId="0">
      <text/>
    </comment>
    <comment ref="F4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0" authorId="0" shapeId="0">
      <text/>
    </comment>
    <comment ref="F5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1" authorId="0" shapeId="0">
      <text/>
    </comment>
    <comment ref="F5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2" authorId="0" shapeId="0">
      <text/>
    </comment>
    <comment ref="F5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3" authorId="0" shapeId="0">
      <text/>
    </comment>
    <comment ref="F5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4" authorId="0" shapeId="0">
      <text/>
    </comment>
    <comment ref="F5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5" authorId="0" shapeId="0">
      <text/>
    </comment>
    <comment ref="F5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6" authorId="0" shapeId="0">
      <text/>
    </comment>
    <comment ref="F5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7" authorId="0" shapeId="0">
      <text/>
    </comment>
    <comment ref="F5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8" authorId="0" shapeId="0">
      <text/>
    </comment>
    <comment ref="F5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59" authorId="0" shapeId="0">
      <text/>
    </comment>
    <comment ref="F5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0" authorId="0" shapeId="0">
      <text/>
    </comment>
    <comment ref="F6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1" authorId="0" shapeId="0">
      <text/>
    </comment>
    <comment ref="F6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2" authorId="0" shapeId="0">
      <text/>
    </comment>
    <comment ref="F6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3" authorId="0" shapeId="0">
      <text/>
    </comment>
    <comment ref="F6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4" authorId="0" shapeId="0">
      <text/>
    </comment>
    <comment ref="F6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5" authorId="0" shapeId="0">
      <text/>
    </comment>
    <comment ref="F6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6" authorId="0" shapeId="0">
      <text/>
    </comment>
    <comment ref="F6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7" authorId="0" shapeId="0">
      <text/>
    </comment>
    <comment ref="F6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8" authorId="0" shapeId="0">
      <text/>
    </comment>
    <comment ref="F6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6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69" authorId="0" shapeId="0">
      <text/>
    </comment>
    <comment ref="F6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0" authorId="0" shapeId="0">
      <text/>
    </comment>
    <comment ref="F7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1" authorId="0" shapeId="0">
      <text/>
    </comment>
    <comment ref="F7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2" authorId="0" shapeId="0">
      <text/>
    </comment>
    <comment ref="F7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3" authorId="0" shapeId="0">
      <text/>
    </comment>
    <comment ref="F7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4" authorId="0" shapeId="0">
      <text/>
    </comment>
    <comment ref="F7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7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6" authorId="0" shapeId="0">
      <text/>
    </comment>
    <comment ref="F7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7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7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7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8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8" authorId="0" shapeId="0">
      <text/>
    </comment>
    <comment ref="F8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9" authorId="0" shapeId="0">
      <text/>
    </comment>
    <comment ref="F8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8" authorId="0" shapeId="0">
      <text/>
    </comment>
    <comment ref="F9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9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1" authorId="0" shapeId="0">
      <text/>
    </comment>
    <comment ref="F10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2" authorId="0" shapeId="0">
      <text/>
    </comment>
    <comment ref="F10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3" authorId="0" shapeId="0">
      <text/>
    </comment>
    <comment ref="F10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4" authorId="0" shapeId="0">
      <text/>
    </comment>
    <comment ref="F10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0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1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4" authorId="0" shapeId="0">
      <text/>
    </comment>
    <comment ref="F12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8" authorId="0" shapeId="0">
      <text/>
    </comment>
    <comment ref="F1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2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0" authorId="0" shapeId="0">
      <text/>
    </comment>
    <comment ref="F13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1" authorId="0" shapeId="0">
      <text/>
    </comment>
    <comment ref="F1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8" authorId="0" shapeId="0">
      <text/>
    </comment>
    <comment ref="F1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4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0" authorId="0" shapeId="0">
      <text/>
    </comment>
    <comment ref="F15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1" authorId="0" shapeId="0">
      <text/>
    </comment>
    <comment ref="F15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59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5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0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6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6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6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6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4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F16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<sst xmlns="http://schemas.openxmlformats.org/spreadsheetml/2006/main" count="771" uniqueCount="116">
  <si>
    <t>Наименование</t>
  </si>
  <si>
    <t>Бронза</t>
  </si>
  <si>
    <t>Белый</t>
  </si>
  <si>
    <t>281 Белый</t>
  </si>
  <si>
    <t>989 Бронза</t>
  </si>
  <si>
    <t>981 Белый</t>
  </si>
  <si>
    <t xml:space="preserve">789 Бронза </t>
  </si>
  <si>
    <t>791 Серебро</t>
  </si>
  <si>
    <t>790 Золото</t>
  </si>
  <si>
    <t>988 Кар. Берез/ Миндаль</t>
  </si>
  <si>
    <t>Серия 1</t>
  </si>
  <si>
    <t>Серия 2</t>
  </si>
  <si>
    <t>Серия 7</t>
  </si>
  <si>
    <t>Серия 9</t>
  </si>
  <si>
    <t>Фоторамка пластиковая 21х30</t>
  </si>
  <si>
    <t>Фоторамка пластиковая 30х40</t>
  </si>
  <si>
    <t>Фоторамка пластиковая 40х60</t>
  </si>
  <si>
    <t>Фоторамка пластиковая 10х15</t>
  </si>
  <si>
    <t>Фоторамка пластиковая 18х24</t>
  </si>
  <si>
    <t>Фоторамка пластиковая 20х25</t>
  </si>
  <si>
    <t>Профиль / Серия</t>
  </si>
  <si>
    <t>Фоторамка деревянная 10х15</t>
  </si>
  <si>
    <t>Фоторамка деревянная 15х21</t>
  </si>
  <si>
    <t>287 Бук / крас. дерево</t>
  </si>
  <si>
    <t>Заказчик</t>
  </si>
  <si>
    <t>Дата заказа</t>
  </si>
  <si>
    <t>ДВП</t>
  </si>
  <si>
    <t>Задник из ДВП с ножкой, 13х18</t>
  </si>
  <si>
    <t>Фоторамка деревянная 13х18</t>
  </si>
  <si>
    <t>Фоторамка деревянная 20х25</t>
  </si>
  <si>
    <t>Фоторамка деревянная 25х25</t>
  </si>
  <si>
    <t>987 Бук / крас. Дерево</t>
  </si>
  <si>
    <t>Сумма руб</t>
  </si>
  <si>
    <t>Заказ      шт</t>
  </si>
  <si>
    <t>Красное дерево ТЭКС</t>
  </si>
  <si>
    <t>Фоторамка деревянная 18х18</t>
  </si>
  <si>
    <t>Фоторамка деревянная 15х15</t>
  </si>
  <si>
    <t>Фоторамка деревянная 40х60</t>
  </si>
  <si>
    <t>Кофе</t>
  </si>
  <si>
    <t>Черный</t>
  </si>
  <si>
    <t>Фоторамка деревянная 35х35</t>
  </si>
  <si>
    <t>C 20</t>
  </si>
  <si>
    <t>Тень</t>
  </si>
  <si>
    <t>Красный</t>
  </si>
  <si>
    <t>Что бы увидеть картинку, подвидите курсёр на ячейку с примечанием (с маленким красный треугольником)</t>
  </si>
  <si>
    <t>Махагон</t>
  </si>
  <si>
    <t>Дуб</t>
  </si>
  <si>
    <t>Коричневый</t>
  </si>
  <si>
    <t>C 24</t>
  </si>
  <si>
    <t>Фоторамка деревянная 20х20</t>
  </si>
  <si>
    <t>Фоторамка деревянная 21х30</t>
  </si>
  <si>
    <t>Фоторамка деревянная 25х35</t>
  </si>
  <si>
    <t>Фоторамка деревянная 25х38</t>
  </si>
  <si>
    <t>Фоторамка деревянная 30х30</t>
  </si>
  <si>
    <t>Фоторамка деревянная 35х50</t>
  </si>
  <si>
    <t>Фоторамка деревянная 40х40</t>
  </si>
  <si>
    <t>Фоторамка деревянная 40х50</t>
  </si>
  <si>
    <t>Фоторамка деревянная 50х60</t>
  </si>
  <si>
    <t>Фоторамка деревянная 50х70</t>
  </si>
  <si>
    <t>Цвет (фото в примечании)</t>
  </si>
  <si>
    <t>Фоторамка пластиковая 15х21</t>
  </si>
  <si>
    <t>Фоторамка пластиковая 13х18</t>
  </si>
  <si>
    <t>Фоторамка пластиковая 20х30</t>
  </si>
  <si>
    <t>282 Темный орех</t>
  </si>
  <si>
    <t>280 Бронза</t>
  </si>
  <si>
    <t>990 Серебро</t>
  </si>
  <si>
    <t>Серия 10</t>
  </si>
  <si>
    <t>Серия 14</t>
  </si>
  <si>
    <t>1066 Золото</t>
  </si>
  <si>
    <t>1081 Белый</t>
  </si>
  <si>
    <t>Фоторамка пластиковая 40х50</t>
  </si>
  <si>
    <t>Упаковано в стрейч-пленку</t>
  </si>
  <si>
    <t>Распродажа !!!</t>
  </si>
  <si>
    <t xml:space="preserve">Акция </t>
  </si>
  <si>
    <t>1023 Сосна</t>
  </si>
  <si>
    <t>1076 Бежевый старый</t>
  </si>
  <si>
    <t>1022 Венге</t>
  </si>
  <si>
    <t>C 18</t>
  </si>
  <si>
    <t>Фоторамка деревянная 18х24</t>
  </si>
  <si>
    <t>Фоторамка деревянная 24х30</t>
  </si>
  <si>
    <t>Фоторамка деревянная 30х40</t>
  </si>
  <si>
    <t>Фоторамка деревянная 30х42</t>
  </si>
  <si>
    <t>Фоторамка деревянная 30х45</t>
  </si>
  <si>
    <t>Фоторамка деревянная 35х45</t>
  </si>
  <si>
    <t>Масса, кг</t>
  </si>
  <si>
    <t>Объём, м3</t>
  </si>
  <si>
    <t>Объём рамки, м3</t>
  </si>
  <si>
    <t xml:space="preserve"> Масса рамки, кг</t>
  </si>
  <si>
    <t>Задник</t>
  </si>
  <si>
    <t>Картон</t>
  </si>
  <si>
    <t>Кол. в короб</t>
  </si>
  <si>
    <t>Оргалит</t>
  </si>
  <si>
    <t>Проф №5</t>
  </si>
  <si>
    <t>1450 Античное золото</t>
  </si>
  <si>
    <t>1451 Античное серебро</t>
  </si>
  <si>
    <t>1481 Белый</t>
  </si>
  <si>
    <t>Серия 15</t>
  </si>
  <si>
    <t>1514 Золото</t>
  </si>
  <si>
    <t>1521 Белый антик</t>
  </si>
  <si>
    <t>1526 Бронза</t>
  </si>
  <si>
    <t>1557 Серебро антик</t>
  </si>
  <si>
    <t>1562 Серебро глянец</t>
  </si>
  <si>
    <t>289 Черный</t>
  </si>
  <si>
    <t>286 Ольха</t>
  </si>
  <si>
    <t>980 Бронза</t>
  </si>
  <si>
    <t>Кол-во коробок</t>
  </si>
  <si>
    <t>Остаток</t>
  </si>
  <si>
    <t>Широкий по цене узкого</t>
  </si>
  <si>
    <t>Лучшая цена !!!</t>
  </si>
  <si>
    <t>Примечание</t>
  </si>
  <si>
    <t>282 Малахит</t>
  </si>
  <si>
    <t>Фоторамка деревянная 50х50</t>
  </si>
  <si>
    <t>Фоторамка деревянная 13х13</t>
  </si>
  <si>
    <t>Скидка 10%</t>
  </si>
  <si>
    <t>Прайс-лист  №2 от 11.11.2020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</si>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</sst>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000"/>
    <numFmt numFmtId="166" formatCode="#,##0.0"/>
  </numFmts>
  <fonts count="30" x14ac:knownFonts="1">
    <font>
      <sz val="8"/>
      <name val="Arial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Arial"/>
      <family val="2"/>
      <charset val="204"/>
    </font>
    <font>
      <i/>
      <sz val="9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"/>
      <family val="2"/>
      <charset val="204"/>
    </font>
    <font>
      <i/>
      <sz val="7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sz val="14"/>
      <name val="Arial"/>
      <family val="2"/>
      <charset val="204"/>
    </font>
    <font>
      <b/>
      <i/>
      <sz val="12"/>
      <color rgb="FF0070C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i/>
      <sz val="12"/>
      <color rgb="FF00B05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2"/>
      <color rgb="FF00B0F0"/>
      <name val="Arial"/>
      <family val="2"/>
      <charset val="204"/>
    </font>
    <font>
      <b/>
      <i/>
      <sz val="10"/>
      <color rgb="FF00B0F0"/>
      <name val="Arial"/>
      <family val="2"/>
      <charset val="204"/>
    </font>
    <font>
      <b/>
      <i/>
      <sz val="12"/>
      <color rgb="FF92D05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3" fillId="0" borderId="0" xfId="0" applyNumberFormat="1" applyFont="1" applyBorder="1" applyAlignment="1">
      <alignment horizontal="left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4" fillId="2" borderId="0" xfId="0" applyFont="1" applyFill="1" applyAlignment="1">
      <alignment wrapText="1"/>
    </xf>
    <xf numFmtId="0" fontId="5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left" vertical="top"/>
    </xf>
    <xf numFmtId="16" fontId="11" fillId="0" borderId="0" xfId="0" applyNumberFormat="1" applyFont="1" applyBorder="1" applyAlignment="1">
      <alignment horizontal="left" vertical="center" wrapText="1"/>
    </xf>
    <xf numFmtId="0" fontId="6" fillId="0" borderId="5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/>
    </xf>
    <xf numFmtId="0" fontId="13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/>
    <xf numFmtId="0" fontId="3" fillId="2" borderId="2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15" fillId="2" borderId="2" xfId="0" applyNumberFormat="1" applyFont="1" applyFill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top" wrapText="1"/>
    </xf>
    <xf numFmtId="0" fontId="19" fillId="2" borderId="2" xfId="0" applyNumberFormat="1" applyFont="1" applyFill="1" applyBorder="1" applyAlignment="1">
      <alignment horizontal="center" vertical="center"/>
    </xf>
    <xf numFmtId="0" fontId="20" fillId="0" borderId="3" xfId="0" applyNumberFormat="1" applyFont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/>
    </xf>
    <xf numFmtId="0" fontId="18" fillId="2" borderId="3" xfId="0" applyNumberFormat="1" applyFont="1" applyFill="1" applyBorder="1" applyAlignment="1">
      <alignment horizontal="center" vertical="center" wrapText="1"/>
    </xf>
    <xf numFmtId="0" fontId="21" fillId="2" borderId="3" xfId="0" applyNumberFormat="1" applyFont="1" applyFill="1" applyBorder="1" applyAlignment="1">
      <alignment horizontal="center" vertical="center" wrapText="1"/>
    </xf>
    <xf numFmtId="0" fontId="23" fillId="2" borderId="2" xfId="0" applyNumberFormat="1" applyFont="1" applyFill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13" fillId="0" borderId="0" xfId="0" applyNumberFormat="1" applyFont="1" applyBorder="1" applyAlignment="1">
      <alignment horizontal="center"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24" fillId="2" borderId="3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Border="1" applyAlignment="1">
      <alignment horizontal="center" vertical="center"/>
    </xf>
    <xf numFmtId="0" fontId="25" fillId="2" borderId="2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left" vertical="center"/>
    </xf>
    <xf numFmtId="4" fontId="5" fillId="0" borderId="1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textRotation="90" wrapText="1"/>
    </xf>
    <xf numFmtId="4" fontId="26" fillId="0" borderId="3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4" fontId="22" fillId="0" borderId="3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" fontId="26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1" fillId="0" borderId="0" xfId="0" applyFont="1" applyBorder="1" applyAlignment="1">
      <alignment horizontal="left" vertical="center"/>
    </xf>
    <xf numFmtId="0" fontId="0" fillId="0" borderId="0" xfId="0" applyBorder="1"/>
    <xf numFmtId="0" fontId="6" fillId="0" borderId="13" xfId="0" applyFont="1" applyBorder="1" applyAlignment="1">
      <alignment horizontal="center" vertical="center"/>
    </xf>
    <xf numFmtId="0" fontId="3" fillId="0" borderId="14" xfId="0" applyNumberFormat="1" applyFont="1" applyBorder="1" applyAlignment="1">
      <alignment horizontal="center" vertical="center" wrapText="1"/>
    </xf>
    <xf numFmtId="0" fontId="6" fillId="0" borderId="15" xfId="0" applyNumberFormat="1" applyFont="1" applyBorder="1" applyAlignment="1">
      <alignment horizontal="center" vertical="center"/>
    </xf>
    <xf numFmtId="0" fontId="0" fillId="2" borderId="16" xfId="0" applyFill="1" applyBorder="1" applyAlignment="1">
      <alignment horizontal="left" vertical="top"/>
    </xf>
    <xf numFmtId="0" fontId="3" fillId="0" borderId="16" xfId="0" applyNumberFormat="1" applyFont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4" fontId="27" fillId="0" borderId="3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8" fillId="0" borderId="12" xfId="0" applyNumberFormat="1" applyFont="1" applyBorder="1" applyAlignment="1">
      <alignment horizontal="center" vertical="center"/>
    </xf>
    <xf numFmtId="0" fontId="29" fillId="2" borderId="2" xfId="0" applyNumberFormat="1" applyFont="1" applyFill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/>
    </xf>
    <xf numFmtId="0" fontId="6" fillId="0" borderId="18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10E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/>
  </sheetPr>
  <dimension ref="A1:T169"/>
  <sheetViews>
    <sheetView tabSelected="1" zoomScaleNormal="100" workbookViewId="0">
      <pane ySplit="4" topLeftCell="A5" activePane="bottomLeft" state="frozen"/>
      <selection pane="bottomLeft" activeCell="J5" sqref="J5"/>
    </sheetView>
  </sheetViews>
  <sheetFormatPr defaultColWidth="10.5" defaultRowHeight="11.45" customHeight="1" outlineLevelRow="1" x14ac:dyDescent="0.2"/>
  <cols>
    <col min="1" max="1" width="5.6640625" style="14" customWidth="1"/>
    <col min="2" max="2" width="22.6640625" style="43" customWidth="1"/>
    <col min="3" max="3" width="33.5" style="8" customWidth="1"/>
    <col min="4" max="4" width="11.5" style="11" customWidth="1"/>
    <col min="5" max="5" width="16.33203125" style="7" customWidth="1"/>
    <col min="6" max="6" width="10" style="3" customWidth="1"/>
    <col min="7" max="7" width="4.6640625" style="3" customWidth="1"/>
    <col min="8" max="8" width="11.5" style="68" hidden="1" customWidth="1"/>
    <col min="9" max="9" width="11.5" style="63" hidden="1" customWidth="1"/>
    <col min="10" max="10" width="8.1640625" style="6" customWidth="1"/>
    <col min="11" max="11" width="11.5" style="14" customWidth="1"/>
    <col min="12" max="12" width="27.6640625" style="15" customWidth="1"/>
    <col min="13" max="13" width="11.6640625" style="16" customWidth="1"/>
    <col min="14" max="14" width="33.5" style="108" customWidth="1"/>
    <col min="15" max="17" width="11.5" style="14" hidden="1" customWidth="1"/>
    <col min="18" max="20" width="10.5" style="30"/>
  </cols>
  <sheetData>
    <row r="1" spans="1:20" s="1" customFormat="1" ht="17.25" customHeight="1" x14ac:dyDescent="0.2">
      <c r="A1" s="14"/>
      <c r="B1" s="43"/>
      <c r="C1" s="5" t="s">
        <v>114</v>
      </c>
      <c r="D1" s="11"/>
      <c r="E1" s="7"/>
      <c r="F1" s="3"/>
      <c r="G1" s="3"/>
      <c r="H1" s="68"/>
      <c r="I1" s="63"/>
      <c r="J1" s="6"/>
      <c r="K1" s="14"/>
      <c r="L1" s="15"/>
      <c r="M1" s="16"/>
      <c r="N1" s="104"/>
      <c r="O1" s="14"/>
      <c r="P1" s="14"/>
      <c r="Q1" s="14"/>
      <c r="R1" s="31"/>
      <c r="S1" s="31"/>
      <c r="T1" s="31"/>
    </row>
    <row r="2" spans="1:20" s="1" customFormat="1" ht="26.25" customHeight="1" x14ac:dyDescent="0.2">
      <c r="A2" s="38"/>
      <c r="B2" s="43"/>
      <c r="C2" s="20" t="s">
        <v>24</v>
      </c>
      <c r="D2" s="77"/>
      <c r="E2" s="77" t="s">
        <v>25</v>
      </c>
      <c r="F2" s="17"/>
      <c r="G2" s="17"/>
      <c r="H2" s="69"/>
      <c r="I2" s="64"/>
      <c r="J2" s="83"/>
      <c r="K2" s="38"/>
      <c r="L2" s="39"/>
      <c r="M2" s="40"/>
      <c r="N2" s="125"/>
      <c r="O2" s="38"/>
      <c r="P2" s="38"/>
      <c r="Q2" s="38"/>
      <c r="R2" s="31"/>
      <c r="S2" s="31"/>
      <c r="T2" s="31"/>
    </row>
    <row r="3" spans="1:20" ht="23.25" customHeight="1" x14ac:dyDescent="0.2">
      <c r="A3" s="80"/>
      <c r="B3" s="44"/>
      <c r="C3" s="21"/>
      <c r="D3" s="33"/>
      <c r="E3" s="33"/>
      <c r="F3" s="22"/>
      <c r="G3" s="22"/>
      <c r="H3" s="81"/>
      <c r="I3" s="65"/>
      <c r="J3" s="84"/>
      <c r="K3" s="41">
        <f>K165</f>
        <v>0</v>
      </c>
      <c r="L3" s="34"/>
      <c r="M3" s="41">
        <f>M165</f>
        <v>0</v>
      </c>
      <c r="N3" s="126"/>
      <c r="O3" s="109">
        <f>O165</f>
        <v>0</v>
      </c>
      <c r="P3" s="41">
        <f>P165</f>
        <v>0</v>
      </c>
      <c r="Q3" s="41">
        <f>Q165</f>
        <v>0</v>
      </c>
    </row>
    <row r="4" spans="1:20" s="6" customFormat="1" ht="50.25" customHeight="1" x14ac:dyDescent="0.2">
      <c r="A4" s="79" t="s">
        <v>106</v>
      </c>
      <c r="B4" s="34"/>
      <c r="C4" s="85" t="s">
        <v>0</v>
      </c>
      <c r="D4" s="42" t="s">
        <v>20</v>
      </c>
      <c r="E4" s="50" t="s">
        <v>59</v>
      </c>
      <c r="F4" s="72" t="s">
        <v>88</v>
      </c>
      <c r="G4" s="49" t="s">
        <v>90</v>
      </c>
      <c r="H4" s="70" t="s">
        <v>86</v>
      </c>
      <c r="I4" s="66" t="s">
        <v>87</v>
      </c>
      <c r="J4" s="85" t="s">
        <v>115</v>
      </c>
      <c r="K4" s="48" t="s">
        <v>33</v>
      </c>
      <c r="L4" s="88" t="s">
        <v>109</v>
      </c>
      <c r="M4" s="50" t="s">
        <v>32</v>
      </c>
      <c r="N4" s="53" t="s">
        <v>44</v>
      </c>
      <c r="O4" s="110" t="s">
        <v>85</v>
      </c>
      <c r="P4" s="61" t="s">
        <v>84</v>
      </c>
      <c r="Q4" s="61" t="s">
        <v>105</v>
      </c>
      <c r="R4" s="25"/>
      <c r="S4" s="25"/>
      <c r="T4" s="25"/>
    </row>
    <row r="5" spans="1:20" s="2" customFormat="1" ht="21" customHeight="1" outlineLevel="1" x14ac:dyDescent="0.2">
      <c r="A5" s="37"/>
      <c r="B5" s="54"/>
      <c r="C5" s="26" t="s">
        <v>27</v>
      </c>
      <c r="D5" s="55"/>
      <c r="E5" s="27" t="s">
        <v>26</v>
      </c>
      <c r="F5" s="36"/>
      <c r="G5" s="36"/>
      <c r="H5" s="71"/>
      <c r="I5" s="67"/>
      <c r="J5" s="86">
        <v>0.7</v>
      </c>
      <c r="K5" s="37"/>
      <c r="L5" s="52"/>
      <c r="M5" s="29">
        <f>K5*J5</f>
        <v>0</v>
      </c>
      <c r="N5" s="105"/>
      <c r="O5" s="111"/>
      <c r="P5" s="62"/>
      <c r="Q5" s="62"/>
      <c r="R5" s="32"/>
      <c r="S5" s="32"/>
      <c r="T5" s="32"/>
    </row>
    <row r="6" spans="1:20" s="2" customFormat="1" ht="21" customHeight="1" outlineLevel="1" x14ac:dyDescent="0.2">
      <c r="A6" s="28"/>
      <c r="B6" s="120"/>
      <c r="C6" s="9" t="s">
        <v>21</v>
      </c>
      <c r="D6" s="12" t="s">
        <v>77</v>
      </c>
      <c r="E6" s="18" t="s">
        <v>1</v>
      </c>
      <c r="F6" s="4" t="s">
        <v>89</v>
      </c>
      <c r="G6" s="4">
        <v>120</v>
      </c>
      <c r="H6" s="71">
        <v>3.7500000000000001E-4</v>
      </c>
      <c r="I6" s="67">
        <v>0.14599999999999999</v>
      </c>
      <c r="J6" s="86">
        <v>1.55</v>
      </c>
      <c r="K6" s="37"/>
      <c r="L6" s="117" t="s">
        <v>108</v>
      </c>
      <c r="M6" s="29">
        <f t="shared" ref="M6:M65" si="0">K6*J6</f>
        <v>0</v>
      </c>
      <c r="N6" s="105"/>
      <c r="O6" s="111">
        <f>K6*H6</f>
        <v>0</v>
      </c>
      <c r="P6" s="62">
        <f>K6*I6</f>
        <v>0</v>
      </c>
      <c r="Q6" s="62">
        <f>K6/G6</f>
        <v>0</v>
      </c>
      <c r="R6" s="32"/>
      <c r="S6" s="32"/>
      <c r="T6" s="32"/>
    </row>
    <row r="7" spans="1:20" s="2" customFormat="1" ht="21" customHeight="1" outlineLevel="1" x14ac:dyDescent="0.2">
      <c r="A7" s="28"/>
      <c r="B7" s="120"/>
      <c r="C7" s="9" t="s">
        <v>21</v>
      </c>
      <c r="D7" s="12" t="s">
        <v>77</v>
      </c>
      <c r="E7" s="18" t="s">
        <v>43</v>
      </c>
      <c r="F7" s="4" t="s">
        <v>89</v>
      </c>
      <c r="G7" s="4">
        <v>120</v>
      </c>
      <c r="H7" s="71">
        <v>3.7500000000000001E-4</v>
      </c>
      <c r="I7" s="67">
        <v>0.14599999999999999</v>
      </c>
      <c r="J7" s="86">
        <v>1.55</v>
      </c>
      <c r="K7" s="37"/>
      <c r="L7" s="117" t="s">
        <v>108</v>
      </c>
      <c r="M7" s="29">
        <f t="shared" si="0"/>
        <v>0</v>
      </c>
      <c r="N7" s="105"/>
      <c r="O7" s="111">
        <f>K7*H7</f>
        <v>0</v>
      </c>
      <c r="P7" s="62">
        <f>K7*I7</f>
        <v>0</v>
      </c>
      <c r="Q7" s="62">
        <f>K7/G7</f>
        <v>0</v>
      </c>
      <c r="R7" s="32"/>
      <c r="S7" s="32"/>
      <c r="T7" s="32"/>
    </row>
    <row r="8" spans="1:20" s="2" customFormat="1" ht="21" customHeight="1" outlineLevel="1" x14ac:dyDescent="0.2">
      <c r="A8" s="28"/>
      <c r="B8" s="120"/>
      <c r="C8" s="9" t="s">
        <v>21</v>
      </c>
      <c r="D8" s="12" t="s">
        <v>41</v>
      </c>
      <c r="E8" s="18" t="s">
        <v>42</v>
      </c>
      <c r="F8" s="4" t="s">
        <v>89</v>
      </c>
      <c r="G8" s="4">
        <v>100</v>
      </c>
      <c r="H8" s="71">
        <v>4.4999999999999999E-4</v>
      </c>
      <c r="I8" s="67">
        <v>0.17499999999999999</v>
      </c>
      <c r="J8" s="86">
        <v>1.55</v>
      </c>
      <c r="K8" s="37"/>
      <c r="L8" s="117" t="s">
        <v>108</v>
      </c>
      <c r="M8" s="29">
        <f t="shared" si="0"/>
        <v>0</v>
      </c>
      <c r="N8" s="106"/>
      <c r="O8" s="111">
        <f>K8*H8</f>
        <v>0</v>
      </c>
      <c r="P8" s="62">
        <f>K8*I8</f>
        <v>0</v>
      </c>
      <c r="Q8" s="62">
        <f>K8/G8</f>
        <v>0</v>
      </c>
      <c r="R8" s="32"/>
    </row>
    <row r="9" spans="1:20" s="2" customFormat="1" ht="21" customHeight="1" outlineLevel="1" x14ac:dyDescent="0.2">
      <c r="A9" s="28"/>
      <c r="B9" s="120"/>
      <c r="C9" s="9" t="s">
        <v>112</v>
      </c>
      <c r="D9" s="12" t="s">
        <v>41</v>
      </c>
      <c r="E9" s="18" t="s">
        <v>42</v>
      </c>
      <c r="F9" s="4" t="s">
        <v>89</v>
      </c>
      <c r="G9" s="4">
        <v>50</v>
      </c>
      <c r="H9" s="71">
        <v>6.6E-4</v>
      </c>
      <c r="I9" s="67">
        <v>0.246</v>
      </c>
      <c r="J9" s="86">
        <v>1.6</v>
      </c>
      <c r="K9" s="37"/>
      <c r="L9" s="117" t="s">
        <v>108</v>
      </c>
      <c r="M9" s="29">
        <f t="shared" si="0"/>
        <v>0</v>
      </c>
      <c r="N9" s="106"/>
      <c r="O9" s="111">
        <f>K9*H9</f>
        <v>0</v>
      </c>
      <c r="P9" s="62">
        <f>K9*I9</f>
        <v>0</v>
      </c>
      <c r="Q9" s="62">
        <f>K9/G9</f>
        <v>0</v>
      </c>
      <c r="R9" s="32"/>
    </row>
    <row r="10" spans="1:20" s="2" customFormat="1" ht="21" customHeight="1" outlineLevel="1" x14ac:dyDescent="0.2">
      <c r="A10" s="28"/>
      <c r="B10" s="120"/>
      <c r="C10" s="9" t="s">
        <v>28</v>
      </c>
      <c r="D10" s="12" t="s">
        <v>77</v>
      </c>
      <c r="E10" s="18" t="s">
        <v>43</v>
      </c>
      <c r="F10" s="4" t="s">
        <v>89</v>
      </c>
      <c r="G10" s="4">
        <v>120</v>
      </c>
      <c r="H10" s="71">
        <v>3.7500000000000001E-4</v>
      </c>
      <c r="I10" s="67">
        <v>0.14599999999999999</v>
      </c>
      <c r="J10" s="86">
        <v>1.8</v>
      </c>
      <c r="K10" s="37"/>
      <c r="L10" s="117" t="s">
        <v>108</v>
      </c>
      <c r="M10" s="29">
        <f t="shared" si="0"/>
        <v>0</v>
      </c>
      <c r="N10" s="105"/>
      <c r="O10" s="111">
        <f>K10*H10</f>
        <v>0</v>
      </c>
      <c r="P10" s="62">
        <f>K10*I10</f>
        <v>0</v>
      </c>
      <c r="Q10" s="62">
        <f>K10/G10</f>
        <v>0</v>
      </c>
      <c r="R10" s="32"/>
      <c r="S10" s="32"/>
      <c r="T10" s="32"/>
    </row>
    <row r="11" spans="1:20" s="2" customFormat="1" ht="21" customHeight="1" outlineLevel="1" x14ac:dyDescent="0.2">
      <c r="A11" s="28"/>
      <c r="B11" s="120"/>
      <c r="C11" s="9" t="s">
        <v>28</v>
      </c>
      <c r="D11" s="12" t="s">
        <v>41</v>
      </c>
      <c r="E11" s="18" t="s">
        <v>42</v>
      </c>
      <c r="F11" s="4" t="s">
        <v>89</v>
      </c>
      <c r="G11" s="4">
        <v>50</v>
      </c>
      <c r="H11" s="71">
        <v>6.6E-4</v>
      </c>
      <c r="I11" s="67">
        <v>0.246</v>
      </c>
      <c r="J11" s="86">
        <v>1.8</v>
      </c>
      <c r="K11" s="37"/>
      <c r="L11" s="117" t="s">
        <v>108</v>
      </c>
      <c r="M11" s="29">
        <f t="shared" si="0"/>
        <v>0</v>
      </c>
      <c r="N11" s="106"/>
      <c r="O11" s="111">
        <f>K11*H11</f>
        <v>0</v>
      </c>
      <c r="P11" s="62">
        <f>K11*I11</f>
        <v>0</v>
      </c>
      <c r="Q11" s="62">
        <f>K11/G11</f>
        <v>0</v>
      </c>
      <c r="R11" s="32"/>
    </row>
    <row r="12" spans="1:20" s="2" customFormat="1" ht="21" customHeight="1" outlineLevel="1" x14ac:dyDescent="0.2">
      <c r="A12" s="28"/>
      <c r="B12" s="120"/>
      <c r="C12" s="9" t="s">
        <v>28</v>
      </c>
      <c r="D12" s="12" t="s">
        <v>41</v>
      </c>
      <c r="E12" s="18" t="s">
        <v>45</v>
      </c>
      <c r="F12" s="4" t="s">
        <v>89</v>
      </c>
      <c r="G12" s="4">
        <v>50</v>
      </c>
      <c r="H12" s="71">
        <v>6.6E-4</v>
      </c>
      <c r="I12" s="67">
        <v>0.246</v>
      </c>
      <c r="J12" s="86">
        <v>1.95</v>
      </c>
      <c r="K12" s="37"/>
      <c r="L12" s="87"/>
      <c r="M12" s="29">
        <f t="shared" si="0"/>
        <v>0</v>
      </c>
      <c r="N12" s="106"/>
      <c r="O12" s="111">
        <f>K12*H12</f>
        <v>0</v>
      </c>
      <c r="P12" s="62">
        <f>K12*I12</f>
        <v>0</v>
      </c>
      <c r="Q12" s="62">
        <f>K12/G12</f>
        <v>0</v>
      </c>
      <c r="R12" s="32"/>
    </row>
    <row r="13" spans="1:20" s="2" customFormat="1" ht="21" customHeight="1" outlineLevel="1" x14ac:dyDescent="0.2">
      <c r="A13" s="28"/>
      <c r="B13" s="51"/>
      <c r="C13" s="9" t="s">
        <v>36</v>
      </c>
      <c r="D13" s="12" t="s">
        <v>41</v>
      </c>
      <c r="E13" s="18" t="s">
        <v>42</v>
      </c>
      <c r="F13" s="4" t="s">
        <v>89</v>
      </c>
      <c r="G13" s="4">
        <v>100</v>
      </c>
      <c r="H13" s="71">
        <v>6.2E-4</v>
      </c>
      <c r="I13" s="67">
        <v>0.223</v>
      </c>
      <c r="J13" s="86">
        <v>1.85</v>
      </c>
      <c r="K13" s="37"/>
      <c r="L13" s="117" t="s">
        <v>108</v>
      </c>
      <c r="M13" s="29">
        <f t="shared" si="0"/>
        <v>0</v>
      </c>
      <c r="N13" s="105"/>
      <c r="O13" s="111">
        <f>K13*H13</f>
        <v>0</v>
      </c>
      <c r="P13" s="62">
        <f>K13*I13</f>
        <v>0</v>
      </c>
      <c r="Q13" s="62">
        <f>K13/G13</f>
        <v>0</v>
      </c>
      <c r="R13" s="32"/>
      <c r="S13" s="32"/>
      <c r="T13" s="32"/>
    </row>
    <row r="14" spans="1:20" s="2" customFormat="1" ht="21" customHeight="1" outlineLevel="1" x14ac:dyDescent="0.2">
      <c r="A14" s="28"/>
      <c r="B14" s="120"/>
      <c r="C14" s="9" t="s">
        <v>22</v>
      </c>
      <c r="D14" s="12" t="s">
        <v>77</v>
      </c>
      <c r="E14" s="18" t="s">
        <v>1</v>
      </c>
      <c r="F14" s="4" t="s">
        <v>89</v>
      </c>
      <c r="G14" s="4">
        <v>60</v>
      </c>
      <c r="H14" s="71">
        <v>6.38E-4</v>
      </c>
      <c r="I14" s="67">
        <v>0.217</v>
      </c>
      <c r="J14" s="86">
        <v>2.15</v>
      </c>
      <c r="K14" s="37"/>
      <c r="L14" s="117" t="s">
        <v>108</v>
      </c>
      <c r="M14" s="29">
        <f t="shared" si="0"/>
        <v>0</v>
      </c>
      <c r="N14" s="105"/>
      <c r="O14" s="111">
        <f>K14*H14</f>
        <v>0</v>
      </c>
      <c r="P14" s="62">
        <f>K14*I14</f>
        <v>0</v>
      </c>
      <c r="Q14" s="62">
        <f>K14/G14</f>
        <v>0</v>
      </c>
      <c r="R14" s="32"/>
      <c r="S14" s="32"/>
      <c r="T14" s="32"/>
    </row>
    <row r="15" spans="1:20" s="2" customFormat="1" ht="21" customHeight="1" outlineLevel="1" x14ac:dyDescent="0.2">
      <c r="A15" s="28"/>
      <c r="B15" s="120"/>
      <c r="C15" s="9" t="s">
        <v>22</v>
      </c>
      <c r="D15" s="12" t="s">
        <v>77</v>
      </c>
      <c r="E15" s="18" t="s">
        <v>43</v>
      </c>
      <c r="F15" s="4" t="s">
        <v>89</v>
      </c>
      <c r="G15" s="4">
        <v>60</v>
      </c>
      <c r="H15" s="71">
        <v>6.38E-4</v>
      </c>
      <c r="I15" s="67">
        <v>0.217</v>
      </c>
      <c r="J15" s="86">
        <v>2.15</v>
      </c>
      <c r="K15" s="37"/>
      <c r="L15" s="117" t="s">
        <v>108</v>
      </c>
      <c r="M15" s="29">
        <f t="shared" si="0"/>
        <v>0</v>
      </c>
      <c r="N15" s="105"/>
      <c r="O15" s="111">
        <f>K15*H15</f>
        <v>0</v>
      </c>
      <c r="P15" s="62">
        <f>K15*I15</f>
        <v>0</v>
      </c>
      <c r="Q15" s="62">
        <f>K15/G15</f>
        <v>0</v>
      </c>
      <c r="R15" s="32"/>
      <c r="S15" s="32"/>
      <c r="T15" s="32"/>
    </row>
    <row r="16" spans="1:20" s="2" customFormat="1" ht="21" customHeight="1" outlineLevel="1" x14ac:dyDescent="0.2">
      <c r="A16" s="28"/>
      <c r="B16" s="120"/>
      <c r="C16" s="9" t="s">
        <v>22</v>
      </c>
      <c r="D16" s="12" t="s">
        <v>41</v>
      </c>
      <c r="E16" s="18" t="s">
        <v>42</v>
      </c>
      <c r="F16" s="4" t="s">
        <v>89</v>
      </c>
      <c r="G16" s="4">
        <v>50</v>
      </c>
      <c r="H16" s="71">
        <v>8.1999999999999998E-4</v>
      </c>
      <c r="I16" s="67">
        <v>0.26</v>
      </c>
      <c r="J16" s="86">
        <v>2.15</v>
      </c>
      <c r="K16" s="37"/>
      <c r="L16" s="117" t="s">
        <v>108</v>
      </c>
      <c r="M16" s="29">
        <f t="shared" si="0"/>
        <v>0</v>
      </c>
      <c r="N16" s="106"/>
      <c r="O16" s="111">
        <f>K16*H16</f>
        <v>0</v>
      </c>
      <c r="P16" s="62">
        <f>K16*I16</f>
        <v>0</v>
      </c>
      <c r="Q16" s="62">
        <f>K16/G16</f>
        <v>0</v>
      </c>
      <c r="R16" s="32"/>
    </row>
    <row r="17" spans="1:20" s="2" customFormat="1" ht="21" customHeight="1" outlineLevel="1" x14ac:dyDescent="0.2">
      <c r="A17" s="28"/>
      <c r="B17" s="120"/>
      <c r="C17" s="9" t="s">
        <v>22</v>
      </c>
      <c r="D17" s="12" t="s">
        <v>41</v>
      </c>
      <c r="E17" s="18" t="s">
        <v>45</v>
      </c>
      <c r="F17" s="4" t="s">
        <v>89</v>
      </c>
      <c r="G17" s="4">
        <v>50</v>
      </c>
      <c r="H17" s="71">
        <v>8.1999999999999998E-4</v>
      </c>
      <c r="I17" s="67">
        <v>0.26</v>
      </c>
      <c r="J17" s="86">
        <v>2.35</v>
      </c>
      <c r="K17" s="37"/>
      <c r="L17" s="87"/>
      <c r="M17" s="29">
        <f t="shared" si="0"/>
        <v>0</v>
      </c>
      <c r="N17" s="106"/>
      <c r="O17" s="111">
        <f>K17*H17</f>
        <v>0</v>
      </c>
      <c r="P17" s="62">
        <f>K17*I17</f>
        <v>0</v>
      </c>
      <c r="Q17" s="62">
        <f>K17/G17</f>
        <v>0</v>
      </c>
      <c r="R17" s="32"/>
    </row>
    <row r="18" spans="1:20" s="2" customFormat="1" ht="21" customHeight="1" outlineLevel="1" x14ac:dyDescent="0.2">
      <c r="A18" s="28"/>
      <c r="B18" s="120"/>
      <c r="C18" s="9" t="s">
        <v>35</v>
      </c>
      <c r="D18" s="12" t="s">
        <v>41</v>
      </c>
      <c r="E18" s="18" t="s">
        <v>42</v>
      </c>
      <c r="F18" s="4" t="s">
        <v>89</v>
      </c>
      <c r="G18" s="4">
        <v>100</v>
      </c>
      <c r="H18" s="71">
        <v>6.2E-4</v>
      </c>
      <c r="I18" s="67">
        <v>0.223</v>
      </c>
      <c r="J18" s="86">
        <v>2.35</v>
      </c>
      <c r="K18" s="37"/>
      <c r="L18" s="117" t="s">
        <v>108</v>
      </c>
      <c r="M18" s="29">
        <f t="shared" si="0"/>
        <v>0</v>
      </c>
      <c r="N18" s="105"/>
      <c r="O18" s="111">
        <f>K18*H18</f>
        <v>0</v>
      </c>
      <c r="P18" s="62">
        <f>K18*I18</f>
        <v>0</v>
      </c>
      <c r="Q18" s="62">
        <f>K18/G18</f>
        <v>0</v>
      </c>
      <c r="R18" s="32"/>
      <c r="S18" s="32"/>
      <c r="T18" s="32"/>
    </row>
    <row r="19" spans="1:20" s="2" customFormat="1" ht="21" customHeight="1" outlineLevel="1" x14ac:dyDescent="0.2">
      <c r="A19" s="28"/>
      <c r="B19" s="51"/>
      <c r="C19" s="9" t="s">
        <v>35</v>
      </c>
      <c r="D19" s="12" t="s">
        <v>41</v>
      </c>
      <c r="E19" s="18" t="s">
        <v>45</v>
      </c>
      <c r="F19" s="4" t="s">
        <v>89</v>
      </c>
      <c r="G19" s="4">
        <v>50</v>
      </c>
      <c r="H19" s="71">
        <v>8.5999999999999998E-4</v>
      </c>
      <c r="I19" s="67">
        <v>0.29799999999999999</v>
      </c>
      <c r="J19" s="86">
        <v>2.65</v>
      </c>
      <c r="K19" s="37"/>
      <c r="L19" s="47"/>
      <c r="M19" s="29">
        <f t="shared" si="0"/>
        <v>0</v>
      </c>
      <c r="N19" s="105"/>
      <c r="O19" s="111">
        <f>K19*H19</f>
        <v>0</v>
      </c>
      <c r="P19" s="62">
        <f>K19*I19</f>
        <v>0</v>
      </c>
      <c r="Q19" s="62">
        <f>K19/G19</f>
        <v>0</v>
      </c>
      <c r="R19" s="32"/>
      <c r="S19" s="32"/>
      <c r="T19" s="32"/>
    </row>
    <row r="20" spans="1:20" s="2" customFormat="1" ht="21" customHeight="1" outlineLevel="1" x14ac:dyDescent="0.2">
      <c r="A20" s="28"/>
      <c r="B20" s="120"/>
      <c r="C20" s="9" t="s">
        <v>78</v>
      </c>
      <c r="D20" s="12" t="s">
        <v>41</v>
      </c>
      <c r="E20" s="18" t="s">
        <v>42</v>
      </c>
      <c r="F20" s="4" t="s">
        <v>89</v>
      </c>
      <c r="G20" s="4">
        <v>50</v>
      </c>
      <c r="H20" s="71">
        <v>1.08E-3</v>
      </c>
      <c r="I20" s="67">
        <v>0.378</v>
      </c>
      <c r="J20" s="86">
        <v>2.8</v>
      </c>
      <c r="K20" s="37"/>
      <c r="L20" s="117" t="s">
        <v>108</v>
      </c>
      <c r="M20" s="29">
        <f t="shared" si="0"/>
        <v>0</v>
      </c>
      <c r="N20" s="106"/>
      <c r="O20" s="111">
        <f>K20*H20</f>
        <v>0</v>
      </c>
      <c r="P20" s="62">
        <f>K20*I20</f>
        <v>0</v>
      </c>
      <c r="Q20" s="62">
        <f>K20/G20</f>
        <v>0</v>
      </c>
      <c r="R20" s="32"/>
    </row>
    <row r="21" spans="1:20" s="2" customFormat="1" ht="21" customHeight="1" outlineLevel="1" x14ac:dyDescent="0.2">
      <c r="A21" s="28"/>
      <c r="B21" s="120"/>
      <c r="C21" s="9" t="s">
        <v>78</v>
      </c>
      <c r="D21" s="12" t="s">
        <v>41</v>
      </c>
      <c r="E21" s="18" t="s">
        <v>45</v>
      </c>
      <c r="F21" s="4" t="s">
        <v>89</v>
      </c>
      <c r="G21" s="4">
        <v>50</v>
      </c>
      <c r="H21" s="71">
        <v>1.08E-3</v>
      </c>
      <c r="I21" s="67">
        <v>0.378</v>
      </c>
      <c r="J21" s="86">
        <v>3</v>
      </c>
      <c r="K21" s="37"/>
      <c r="L21" s="117" t="s">
        <v>108</v>
      </c>
      <c r="M21" s="29">
        <f t="shared" si="0"/>
        <v>0</v>
      </c>
      <c r="N21" s="106"/>
      <c r="O21" s="111">
        <f>K21*H21</f>
        <v>0</v>
      </c>
      <c r="P21" s="62">
        <f>K21*I21</f>
        <v>0</v>
      </c>
      <c r="Q21" s="62">
        <f>K21/G21</f>
        <v>0</v>
      </c>
      <c r="R21" s="32"/>
    </row>
    <row r="22" spans="1:20" s="2" customFormat="1" ht="21" hidden="1" customHeight="1" outlineLevel="1" x14ac:dyDescent="0.2">
      <c r="A22" s="28">
        <v>0</v>
      </c>
      <c r="B22" s="120"/>
      <c r="C22" s="9" t="s">
        <v>49</v>
      </c>
      <c r="D22" s="12" t="s">
        <v>41</v>
      </c>
      <c r="E22" s="18" t="s">
        <v>42</v>
      </c>
      <c r="F22" s="4" t="s">
        <v>89</v>
      </c>
      <c r="G22" s="4">
        <v>25</v>
      </c>
      <c r="H22" s="71">
        <v>1.0399999999999999E-3</v>
      </c>
      <c r="I22" s="67">
        <v>0.34399999999999997</v>
      </c>
      <c r="J22" s="86">
        <v>3</v>
      </c>
      <c r="K22" s="37"/>
      <c r="L22" s="117" t="s">
        <v>108</v>
      </c>
      <c r="M22" s="29">
        <f t="shared" si="0"/>
        <v>0</v>
      </c>
      <c r="N22" s="105"/>
      <c r="O22" s="111">
        <f>K22*H22</f>
        <v>0</v>
      </c>
      <c r="P22" s="62">
        <f>K22*I22</f>
        <v>0</v>
      </c>
      <c r="Q22" s="62">
        <f>K22/G22</f>
        <v>0</v>
      </c>
      <c r="R22" s="32"/>
      <c r="S22" s="32"/>
      <c r="T22" s="32"/>
    </row>
    <row r="23" spans="1:20" s="2" customFormat="1" ht="21" customHeight="1" outlineLevel="1" x14ac:dyDescent="0.2">
      <c r="A23" s="28"/>
      <c r="B23" s="51"/>
      <c r="C23" s="9" t="s">
        <v>49</v>
      </c>
      <c r="D23" s="12" t="s">
        <v>41</v>
      </c>
      <c r="E23" s="18" t="s">
        <v>43</v>
      </c>
      <c r="F23" s="4" t="s">
        <v>89</v>
      </c>
      <c r="G23" s="4">
        <v>25</v>
      </c>
      <c r="H23" s="71">
        <v>1.0399999999999999E-3</v>
      </c>
      <c r="I23" s="67">
        <v>0.34399999999999997</v>
      </c>
      <c r="J23" s="86">
        <v>3.1</v>
      </c>
      <c r="K23" s="37"/>
      <c r="L23" s="47"/>
      <c r="M23" s="29">
        <f t="shared" si="0"/>
        <v>0</v>
      </c>
      <c r="N23" s="105"/>
      <c r="O23" s="111">
        <f>K23*H23</f>
        <v>0</v>
      </c>
      <c r="P23" s="62">
        <f>K23*I23</f>
        <v>0</v>
      </c>
      <c r="Q23" s="62">
        <f>K23/G23</f>
        <v>0</v>
      </c>
      <c r="R23" s="32"/>
      <c r="S23" s="32"/>
      <c r="T23" s="32"/>
    </row>
    <row r="24" spans="1:20" s="2" customFormat="1" ht="21" customHeight="1" outlineLevel="1" x14ac:dyDescent="0.2">
      <c r="A24" s="28"/>
      <c r="B24" s="51"/>
      <c r="C24" s="9" t="s">
        <v>49</v>
      </c>
      <c r="D24" s="12" t="s">
        <v>41</v>
      </c>
      <c r="E24" s="18" t="s">
        <v>45</v>
      </c>
      <c r="F24" s="4" t="s">
        <v>89</v>
      </c>
      <c r="G24" s="4">
        <v>25</v>
      </c>
      <c r="H24" s="71">
        <v>1.0399999999999999E-3</v>
      </c>
      <c r="I24" s="67">
        <v>0.34399999999999997</v>
      </c>
      <c r="J24" s="86">
        <v>3.1</v>
      </c>
      <c r="K24" s="37"/>
      <c r="L24" s="47"/>
      <c r="M24" s="29">
        <f t="shared" si="0"/>
        <v>0</v>
      </c>
      <c r="N24" s="105"/>
      <c r="O24" s="111">
        <f>K24*H24</f>
        <v>0</v>
      </c>
      <c r="P24" s="62">
        <f>K24*I24</f>
        <v>0</v>
      </c>
      <c r="Q24" s="62">
        <f>K24/G24</f>
        <v>0</v>
      </c>
      <c r="R24" s="32"/>
      <c r="S24" s="32"/>
      <c r="T24" s="32"/>
    </row>
    <row r="25" spans="1:20" s="2" customFormat="1" ht="21" customHeight="1" outlineLevel="1" x14ac:dyDescent="0.2">
      <c r="A25" s="28"/>
      <c r="B25" s="51"/>
      <c r="C25" s="9" t="s">
        <v>49</v>
      </c>
      <c r="D25" s="12" t="s">
        <v>48</v>
      </c>
      <c r="E25" s="18" t="s">
        <v>47</v>
      </c>
      <c r="F25" s="4" t="s">
        <v>89</v>
      </c>
      <c r="G25" s="4">
        <v>30</v>
      </c>
      <c r="H25" s="71">
        <v>8.6700000000000004E-4</v>
      </c>
      <c r="I25" s="67">
        <v>0.28699999999999998</v>
      </c>
      <c r="J25" s="86">
        <v>3.1</v>
      </c>
      <c r="K25" s="37"/>
      <c r="L25" s="47"/>
      <c r="M25" s="29">
        <f t="shared" si="0"/>
        <v>0</v>
      </c>
      <c r="N25" s="105"/>
      <c r="O25" s="111">
        <f>K25*H25</f>
        <v>0</v>
      </c>
      <c r="P25" s="62">
        <f>K25*I25</f>
        <v>0</v>
      </c>
      <c r="Q25" s="62">
        <f>K25/G25</f>
        <v>0</v>
      </c>
      <c r="R25" s="32"/>
      <c r="S25" s="32"/>
      <c r="T25" s="32"/>
    </row>
    <row r="26" spans="1:20" s="2" customFormat="1" ht="21" hidden="1" customHeight="1" outlineLevel="1" x14ac:dyDescent="0.2">
      <c r="A26" s="28">
        <v>0</v>
      </c>
      <c r="B26" s="120"/>
      <c r="C26" s="9" t="s">
        <v>29</v>
      </c>
      <c r="D26" s="12" t="s">
        <v>41</v>
      </c>
      <c r="E26" s="18" t="s">
        <v>42</v>
      </c>
      <c r="F26" s="4" t="s">
        <v>89</v>
      </c>
      <c r="G26" s="4">
        <v>25</v>
      </c>
      <c r="H26" s="71">
        <v>1.24E-3</v>
      </c>
      <c r="I26" s="67">
        <v>0.42</v>
      </c>
      <c r="J26" s="86">
        <v>3.1</v>
      </c>
      <c r="K26" s="37"/>
      <c r="L26" s="117" t="s">
        <v>108</v>
      </c>
      <c r="M26" s="29">
        <f t="shared" si="0"/>
        <v>0</v>
      </c>
      <c r="N26" s="105"/>
      <c r="O26" s="111">
        <f>K26*H26</f>
        <v>0</v>
      </c>
      <c r="P26" s="62">
        <f>K26*I26</f>
        <v>0</v>
      </c>
      <c r="Q26" s="62">
        <f>K26/G26</f>
        <v>0</v>
      </c>
      <c r="R26" s="32"/>
      <c r="S26" s="32"/>
      <c r="T26" s="32"/>
    </row>
    <row r="27" spans="1:20" s="2" customFormat="1" ht="21" customHeight="1" outlineLevel="1" x14ac:dyDescent="0.2">
      <c r="A27" s="28"/>
      <c r="B27" s="120"/>
      <c r="C27" s="9" t="s">
        <v>29</v>
      </c>
      <c r="D27" s="12" t="s">
        <v>41</v>
      </c>
      <c r="E27" s="18" t="s">
        <v>45</v>
      </c>
      <c r="F27" s="4" t="s">
        <v>89</v>
      </c>
      <c r="G27" s="4">
        <v>25</v>
      </c>
      <c r="H27" s="71">
        <v>1.24E-3</v>
      </c>
      <c r="I27" s="67">
        <v>0.42</v>
      </c>
      <c r="J27" s="86">
        <v>3.25</v>
      </c>
      <c r="K27" s="37"/>
      <c r="L27" s="47"/>
      <c r="M27" s="29">
        <f t="shared" si="0"/>
        <v>0</v>
      </c>
      <c r="N27" s="105"/>
      <c r="O27" s="111">
        <f>K27*H27</f>
        <v>0</v>
      </c>
      <c r="P27" s="62">
        <f>K27*I27</f>
        <v>0</v>
      </c>
      <c r="Q27" s="62">
        <f>K27/G27</f>
        <v>0</v>
      </c>
      <c r="R27" s="32"/>
      <c r="S27" s="32"/>
      <c r="T27" s="32"/>
    </row>
    <row r="28" spans="1:20" s="2" customFormat="1" ht="21" customHeight="1" outlineLevel="1" x14ac:dyDescent="0.2">
      <c r="A28" s="28"/>
      <c r="B28" s="74"/>
      <c r="C28" s="9" t="s">
        <v>50</v>
      </c>
      <c r="D28" s="12" t="s">
        <v>77</v>
      </c>
      <c r="E28" s="18" t="s">
        <v>1</v>
      </c>
      <c r="F28" s="4" t="s">
        <v>89</v>
      </c>
      <c r="G28" s="4">
        <v>30</v>
      </c>
      <c r="H28" s="71">
        <v>1.2999999999999999E-3</v>
      </c>
      <c r="I28" s="67">
        <v>0.41699999999999998</v>
      </c>
      <c r="J28" s="86">
        <v>3.1</v>
      </c>
      <c r="K28" s="37"/>
      <c r="L28" s="87"/>
      <c r="M28" s="29">
        <f t="shared" si="0"/>
        <v>0</v>
      </c>
      <c r="N28" s="106"/>
      <c r="O28" s="111">
        <f>K28*H28</f>
        <v>0</v>
      </c>
      <c r="P28" s="62">
        <f>K28*I28</f>
        <v>0</v>
      </c>
      <c r="Q28" s="62">
        <f>K28/G28</f>
        <v>0</v>
      </c>
      <c r="R28" s="32"/>
    </row>
    <row r="29" spans="1:20" s="2" customFormat="1" ht="21" customHeight="1" outlineLevel="1" x14ac:dyDescent="0.2">
      <c r="A29" s="28"/>
      <c r="B29" s="74"/>
      <c r="C29" s="9" t="s">
        <v>50</v>
      </c>
      <c r="D29" s="12" t="s">
        <v>77</v>
      </c>
      <c r="E29" s="18" t="s">
        <v>43</v>
      </c>
      <c r="F29" s="4" t="s">
        <v>89</v>
      </c>
      <c r="G29" s="4">
        <v>30</v>
      </c>
      <c r="H29" s="71">
        <v>1.2999999999999999E-3</v>
      </c>
      <c r="I29" s="67">
        <v>0.41699999999999998</v>
      </c>
      <c r="J29" s="86">
        <v>3.1</v>
      </c>
      <c r="K29" s="37"/>
      <c r="L29" s="87"/>
      <c r="M29" s="29">
        <f t="shared" si="0"/>
        <v>0</v>
      </c>
      <c r="N29" s="106"/>
      <c r="O29" s="111">
        <f>K29*H29</f>
        <v>0</v>
      </c>
      <c r="P29" s="62">
        <f>K29*I29</f>
        <v>0</v>
      </c>
      <c r="Q29" s="62">
        <f>K29/G29</f>
        <v>0</v>
      </c>
      <c r="R29" s="32"/>
    </row>
    <row r="30" spans="1:20" s="2" customFormat="1" ht="21" customHeight="1" outlineLevel="1" x14ac:dyDescent="0.2">
      <c r="A30" s="28"/>
      <c r="B30" s="74"/>
      <c r="C30" s="9" t="s">
        <v>50</v>
      </c>
      <c r="D30" s="12" t="s">
        <v>41</v>
      </c>
      <c r="E30" s="18" t="s">
        <v>42</v>
      </c>
      <c r="F30" s="4" t="s">
        <v>89</v>
      </c>
      <c r="G30" s="4">
        <v>25</v>
      </c>
      <c r="H30" s="71">
        <v>1.56E-3</v>
      </c>
      <c r="I30" s="67">
        <v>0.5</v>
      </c>
      <c r="J30" s="86">
        <v>3.1</v>
      </c>
      <c r="K30" s="37"/>
      <c r="L30" s="87"/>
      <c r="M30" s="29">
        <f t="shared" si="0"/>
        <v>0</v>
      </c>
      <c r="N30" s="106"/>
      <c r="O30" s="111">
        <f>K30*H30</f>
        <v>0</v>
      </c>
      <c r="P30" s="62">
        <f>K30*I30</f>
        <v>0</v>
      </c>
      <c r="Q30" s="62">
        <f>K30/G30</f>
        <v>0</v>
      </c>
      <c r="R30" s="32"/>
    </row>
    <row r="31" spans="1:20" s="2" customFormat="1" ht="21" customHeight="1" outlineLevel="1" x14ac:dyDescent="0.2">
      <c r="A31" s="28"/>
      <c r="B31" s="74"/>
      <c r="C31" s="9" t="s">
        <v>50</v>
      </c>
      <c r="D31" s="12" t="s">
        <v>41</v>
      </c>
      <c r="E31" s="18" t="s">
        <v>45</v>
      </c>
      <c r="F31" s="4" t="s">
        <v>89</v>
      </c>
      <c r="G31" s="4">
        <v>25</v>
      </c>
      <c r="H31" s="71">
        <v>1.56E-3</v>
      </c>
      <c r="I31" s="67">
        <v>0.5</v>
      </c>
      <c r="J31" s="86">
        <v>3.25</v>
      </c>
      <c r="K31" s="37"/>
      <c r="L31" s="87"/>
      <c r="M31" s="29">
        <f t="shared" si="0"/>
        <v>0</v>
      </c>
      <c r="N31" s="106"/>
      <c r="O31" s="111">
        <f>K31*H31</f>
        <v>0</v>
      </c>
      <c r="P31" s="62">
        <f>K31*I31</f>
        <v>0</v>
      </c>
      <c r="Q31" s="62">
        <f>K31/G31</f>
        <v>0</v>
      </c>
      <c r="R31" s="32"/>
    </row>
    <row r="32" spans="1:20" s="2" customFormat="1" ht="21" customHeight="1" outlineLevel="1" x14ac:dyDescent="0.2">
      <c r="A32" s="28"/>
      <c r="B32" s="120"/>
      <c r="C32" s="9" t="s">
        <v>79</v>
      </c>
      <c r="D32" s="12" t="s">
        <v>41</v>
      </c>
      <c r="E32" s="18" t="s">
        <v>42</v>
      </c>
      <c r="F32" s="4" t="s">
        <v>89</v>
      </c>
      <c r="G32" s="4">
        <v>25</v>
      </c>
      <c r="H32" s="71">
        <v>1.6800000000000001E-3</v>
      </c>
      <c r="I32" s="67">
        <v>0.56799999999999995</v>
      </c>
      <c r="J32" s="86">
        <v>3.9</v>
      </c>
      <c r="K32" s="37"/>
      <c r="L32" s="117" t="s">
        <v>108</v>
      </c>
      <c r="M32" s="29">
        <f t="shared" si="0"/>
        <v>0</v>
      </c>
      <c r="N32" s="106"/>
      <c r="O32" s="111">
        <f>K32*H32</f>
        <v>0</v>
      </c>
      <c r="P32" s="62">
        <f>K32*I32</f>
        <v>0</v>
      </c>
      <c r="Q32" s="62">
        <f>K32/G32</f>
        <v>0</v>
      </c>
      <c r="R32" s="32"/>
    </row>
    <row r="33" spans="1:20" s="2" customFormat="1" ht="21" customHeight="1" outlineLevel="1" x14ac:dyDescent="0.2">
      <c r="A33" s="28"/>
      <c r="B33" s="120"/>
      <c r="C33" s="9" t="s">
        <v>79</v>
      </c>
      <c r="D33" s="12" t="s">
        <v>41</v>
      </c>
      <c r="E33" s="18" t="s">
        <v>45</v>
      </c>
      <c r="F33" s="4" t="s">
        <v>89</v>
      </c>
      <c r="G33" s="4">
        <v>25</v>
      </c>
      <c r="H33" s="71">
        <v>1.6800000000000001E-3</v>
      </c>
      <c r="I33" s="67">
        <v>0.56799999999999995</v>
      </c>
      <c r="J33" s="86">
        <v>4.2</v>
      </c>
      <c r="K33" s="37"/>
      <c r="L33" s="87"/>
      <c r="M33" s="29">
        <f t="shared" si="0"/>
        <v>0</v>
      </c>
      <c r="N33" s="106"/>
      <c r="O33" s="111">
        <f>K33*H33</f>
        <v>0</v>
      </c>
      <c r="P33" s="62">
        <f>K33*I33</f>
        <v>0</v>
      </c>
      <c r="Q33" s="62">
        <f>K33/G33</f>
        <v>0</v>
      </c>
      <c r="R33" s="32"/>
    </row>
    <row r="34" spans="1:20" s="2" customFormat="1" ht="21" customHeight="1" outlineLevel="1" x14ac:dyDescent="0.2">
      <c r="A34" s="28">
        <v>3</v>
      </c>
      <c r="B34" s="56" t="s">
        <v>71</v>
      </c>
      <c r="C34" s="9" t="s">
        <v>30</v>
      </c>
      <c r="D34" s="12" t="s">
        <v>92</v>
      </c>
      <c r="E34" s="18" t="s">
        <v>34</v>
      </c>
      <c r="F34" s="4" t="s">
        <v>89</v>
      </c>
      <c r="G34" s="4">
        <v>25</v>
      </c>
      <c r="H34" s="71">
        <v>1.2669999999999999E-3</v>
      </c>
      <c r="I34" s="67">
        <v>0.42</v>
      </c>
      <c r="J34" s="86">
        <v>3</v>
      </c>
      <c r="K34" s="37"/>
      <c r="L34" s="47" t="s">
        <v>72</v>
      </c>
      <c r="M34" s="29">
        <f t="shared" si="0"/>
        <v>0</v>
      </c>
      <c r="N34" s="105"/>
      <c r="O34" s="111">
        <f>K34*H34</f>
        <v>0</v>
      </c>
      <c r="P34" s="62">
        <f>K34*I34</f>
        <v>0</v>
      </c>
      <c r="Q34" s="62">
        <f>K34/G34</f>
        <v>0</v>
      </c>
      <c r="R34" s="32"/>
      <c r="S34" s="32"/>
      <c r="T34" s="32"/>
    </row>
    <row r="35" spans="1:20" s="2" customFormat="1" ht="21" customHeight="1" outlineLevel="1" x14ac:dyDescent="0.2">
      <c r="A35" s="28"/>
      <c r="B35" s="51"/>
      <c r="C35" s="9" t="s">
        <v>30</v>
      </c>
      <c r="D35" s="12" t="s">
        <v>41</v>
      </c>
      <c r="E35" s="18" t="s">
        <v>42</v>
      </c>
      <c r="F35" s="4" t="s">
        <v>89</v>
      </c>
      <c r="G35" s="4">
        <v>25</v>
      </c>
      <c r="H35" s="71">
        <v>1.5200000000000001E-3</v>
      </c>
      <c r="I35" s="67">
        <v>0.504</v>
      </c>
      <c r="J35" s="86">
        <v>3.45</v>
      </c>
      <c r="K35" s="37"/>
      <c r="L35" s="117" t="s">
        <v>108</v>
      </c>
      <c r="M35" s="29">
        <f t="shared" si="0"/>
        <v>0</v>
      </c>
      <c r="N35" s="105"/>
      <c r="O35" s="111">
        <f>K35*H35</f>
        <v>0</v>
      </c>
      <c r="P35" s="62">
        <f>K35*I35</f>
        <v>0</v>
      </c>
      <c r="Q35" s="62">
        <f>K35/G35</f>
        <v>0</v>
      </c>
      <c r="R35" s="32"/>
      <c r="S35" s="32"/>
      <c r="T35" s="32"/>
    </row>
    <row r="36" spans="1:20" s="2" customFormat="1" ht="21" customHeight="1" outlineLevel="1" x14ac:dyDescent="0.2">
      <c r="A36" s="28"/>
      <c r="B36" s="51"/>
      <c r="C36" s="9" t="s">
        <v>30</v>
      </c>
      <c r="D36" s="12" t="s">
        <v>41</v>
      </c>
      <c r="E36" s="18" t="s">
        <v>43</v>
      </c>
      <c r="F36" s="4" t="s">
        <v>89</v>
      </c>
      <c r="G36" s="4">
        <v>25</v>
      </c>
      <c r="H36" s="71">
        <v>1.5200000000000001E-3</v>
      </c>
      <c r="I36" s="67">
        <v>0.504</v>
      </c>
      <c r="J36" s="86">
        <v>3.7</v>
      </c>
      <c r="K36" s="37"/>
      <c r="L36" s="47"/>
      <c r="M36" s="29">
        <f t="shared" si="0"/>
        <v>0</v>
      </c>
      <c r="N36" s="105"/>
      <c r="O36" s="111">
        <f>K36*H36</f>
        <v>0</v>
      </c>
      <c r="P36" s="62">
        <f>K36*I36</f>
        <v>0</v>
      </c>
      <c r="Q36" s="62">
        <f>K36/G36</f>
        <v>0</v>
      </c>
      <c r="R36" s="32"/>
      <c r="S36" s="32"/>
      <c r="T36" s="32"/>
    </row>
    <row r="37" spans="1:20" s="2" customFormat="1" ht="21" customHeight="1" outlineLevel="1" x14ac:dyDescent="0.2">
      <c r="A37" s="28"/>
      <c r="B37" s="51"/>
      <c r="C37" s="9" t="s">
        <v>30</v>
      </c>
      <c r="D37" s="12" t="s">
        <v>41</v>
      </c>
      <c r="E37" s="18" t="s">
        <v>45</v>
      </c>
      <c r="F37" s="4" t="s">
        <v>89</v>
      </c>
      <c r="G37" s="4">
        <v>25</v>
      </c>
      <c r="H37" s="71">
        <v>1.5200000000000001E-3</v>
      </c>
      <c r="I37" s="67">
        <v>0.504</v>
      </c>
      <c r="J37" s="86">
        <v>3.7</v>
      </c>
      <c r="K37" s="37"/>
      <c r="L37" s="47"/>
      <c r="M37" s="29">
        <f t="shared" si="0"/>
        <v>0</v>
      </c>
      <c r="N37" s="105"/>
      <c r="O37" s="111">
        <f>K37*H37</f>
        <v>0</v>
      </c>
      <c r="P37" s="62">
        <f>K37*I37</f>
        <v>0</v>
      </c>
      <c r="Q37" s="62">
        <f>K37/G37</f>
        <v>0</v>
      </c>
      <c r="R37" s="32"/>
      <c r="S37" s="32"/>
      <c r="T37" s="32"/>
    </row>
    <row r="38" spans="1:20" s="2" customFormat="1" ht="21" customHeight="1" outlineLevel="1" x14ac:dyDescent="0.2">
      <c r="A38" s="28"/>
      <c r="B38" s="51"/>
      <c r="C38" s="9" t="s">
        <v>30</v>
      </c>
      <c r="D38" s="12" t="s">
        <v>48</v>
      </c>
      <c r="E38" s="18" t="s">
        <v>47</v>
      </c>
      <c r="F38" s="4" t="s">
        <v>89</v>
      </c>
      <c r="G38" s="4">
        <v>30</v>
      </c>
      <c r="H38" s="71">
        <v>1.2669999999999999E-3</v>
      </c>
      <c r="I38" s="67">
        <v>0.42</v>
      </c>
      <c r="J38" s="86">
        <v>3.7</v>
      </c>
      <c r="K38" s="37"/>
      <c r="L38" s="47"/>
      <c r="M38" s="29">
        <f t="shared" si="0"/>
        <v>0</v>
      </c>
      <c r="N38" s="105"/>
      <c r="O38" s="111">
        <f>K38*H38</f>
        <v>0</v>
      </c>
      <c r="P38" s="62">
        <f>K38*I38</f>
        <v>0</v>
      </c>
      <c r="Q38" s="62">
        <f>K38/G38</f>
        <v>0</v>
      </c>
      <c r="R38" s="32"/>
      <c r="S38" s="32"/>
      <c r="T38" s="32"/>
    </row>
    <row r="39" spans="1:20" s="2" customFormat="1" ht="21" customHeight="1" outlineLevel="1" x14ac:dyDescent="0.2">
      <c r="A39" s="28"/>
      <c r="B39" s="120"/>
      <c r="C39" s="9" t="s">
        <v>51</v>
      </c>
      <c r="D39" s="12" t="s">
        <v>41</v>
      </c>
      <c r="E39" s="18" t="s">
        <v>42</v>
      </c>
      <c r="F39" s="4" t="s">
        <v>89</v>
      </c>
      <c r="G39" s="4">
        <v>25</v>
      </c>
      <c r="H39" s="71">
        <v>2E-3</v>
      </c>
      <c r="I39" s="67">
        <v>0.66400000000000003</v>
      </c>
      <c r="J39" s="86">
        <v>4.75</v>
      </c>
      <c r="K39" s="37"/>
      <c r="L39" s="117" t="s">
        <v>108</v>
      </c>
      <c r="M39" s="29">
        <f t="shared" si="0"/>
        <v>0</v>
      </c>
      <c r="N39" s="105"/>
      <c r="O39" s="111">
        <f>K39*H39</f>
        <v>0</v>
      </c>
      <c r="P39" s="62">
        <f>K39*I39</f>
        <v>0</v>
      </c>
      <c r="Q39" s="62">
        <f>K39/G39</f>
        <v>0</v>
      </c>
      <c r="R39" s="32"/>
      <c r="S39" s="32"/>
      <c r="T39" s="32"/>
    </row>
    <row r="40" spans="1:20" s="2" customFormat="1" ht="21" customHeight="1" outlineLevel="1" x14ac:dyDescent="0.2">
      <c r="A40" s="28"/>
      <c r="B40" s="120"/>
      <c r="C40" s="9" t="s">
        <v>52</v>
      </c>
      <c r="D40" s="12" t="s">
        <v>41</v>
      </c>
      <c r="E40" s="18" t="s">
        <v>42</v>
      </c>
      <c r="F40" s="4" t="s">
        <v>89</v>
      </c>
      <c r="G40" s="4">
        <v>25</v>
      </c>
      <c r="H40" s="71">
        <v>2.2000000000000001E-3</v>
      </c>
      <c r="I40" s="67">
        <v>0.70799999999999996</v>
      </c>
      <c r="J40" s="86">
        <v>4.95</v>
      </c>
      <c r="K40" s="37"/>
      <c r="L40" s="117" t="s">
        <v>108</v>
      </c>
      <c r="M40" s="29">
        <f t="shared" si="0"/>
        <v>0</v>
      </c>
      <c r="N40" s="105"/>
      <c r="O40" s="111">
        <f>K40*H40</f>
        <v>0</v>
      </c>
      <c r="P40" s="62">
        <f>K40*I40</f>
        <v>0</v>
      </c>
      <c r="Q40" s="62">
        <f>K40/G40</f>
        <v>0</v>
      </c>
      <c r="R40" s="32"/>
      <c r="S40" s="32"/>
      <c r="T40" s="32"/>
    </row>
    <row r="41" spans="1:20" s="2" customFormat="1" ht="21" customHeight="1" outlineLevel="1" x14ac:dyDescent="0.2">
      <c r="A41" s="28"/>
      <c r="B41" s="120"/>
      <c r="C41" s="9" t="s">
        <v>53</v>
      </c>
      <c r="D41" s="12" t="s">
        <v>41</v>
      </c>
      <c r="E41" s="18" t="s">
        <v>42</v>
      </c>
      <c r="F41" s="4" t="s">
        <v>89</v>
      </c>
      <c r="G41" s="4">
        <v>25</v>
      </c>
      <c r="H41" s="71">
        <v>2.0799999999999998E-3</v>
      </c>
      <c r="I41" s="67">
        <v>0.67600000000000005</v>
      </c>
      <c r="J41" s="86">
        <v>4.9000000000000004</v>
      </c>
      <c r="K41" s="37"/>
      <c r="L41" s="117" t="s">
        <v>108</v>
      </c>
      <c r="M41" s="29">
        <f t="shared" si="0"/>
        <v>0</v>
      </c>
      <c r="N41" s="105"/>
      <c r="O41" s="111">
        <f>K41*H41</f>
        <v>0</v>
      </c>
      <c r="P41" s="62">
        <f>K41*I41</f>
        <v>0</v>
      </c>
      <c r="Q41" s="62">
        <f>K41/G41</f>
        <v>0</v>
      </c>
      <c r="R41" s="32"/>
      <c r="S41" s="32"/>
      <c r="T41" s="32"/>
    </row>
    <row r="42" spans="1:20" s="2" customFormat="1" ht="21" customHeight="1" outlineLevel="1" x14ac:dyDescent="0.2">
      <c r="A42" s="28"/>
      <c r="B42" s="51"/>
      <c r="C42" s="9" t="s">
        <v>53</v>
      </c>
      <c r="D42" s="12" t="s">
        <v>41</v>
      </c>
      <c r="E42" s="18" t="s">
        <v>45</v>
      </c>
      <c r="F42" s="4" t="s">
        <v>89</v>
      </c>
      <c r="G42" s="4">
        <v>25</v>
      </c>
      <c r="H42" s="71">
        <v>2.0799999999999998E-3</v>
      </c>
      <c r="I42" s="67">
        <v>0.67600000000000005</v>
      </c>
      <c r="J42" s="86">
        <v>5.35</v>
      </c>
      <c r="K42" s="37"/>
      <c r="L42" s="47"/>
      <c r="M42" s="29">
        <f t="shared" si="0"/>
        <v>0</v>
      </c>
      <c r="N42" s="105"/>
      <c r="O42" s="111">
        <f>K42*H42</f>
        <v>0</v>
      </c>
      <c r="P42" s="62">
        <f>K42*I42</f>
        <v>0</v>
      </c>
      <c r="Q42" s="62">
        <f>K42/G42</f>
        <v>0</v>
      </c>
      <c r="R42" s="32"/>
      <c r="S42" s="32"/>
      <c r="T42" s="32"/>
    </row>
    <row r="43" spans="1:20" s="2" customFormat="1" ht="21" customHeight="1" outlineLevel="1" x14ac:dyDescent="0.2">
      <c r="A43" s="28"/>
      <c r="B43" s="51"/>
      <c r="C43" s="9" t="s">
        <v>53</v>
      </c>
      <c r="D43" s="12" t="s">
        <v>48</v>
      </c>
      <c r="E43" s="18" t="s">
        <v>47</v>
      </c>
      <c r="F43" s="4" t="s">
        <v>89</v>
      </c>
      <c r="G43" s="4">
        <v>30</v>
      </c>
      <c r="H43" s="71">
        <v>1.7329999999999999E-3</v>
      </c>
      <c r="I43" s="67">
        <v>0.56299999999999994</v>
      </c>
      <c r="J43" s="86">
        <v>5.35</v>
      </c>
      <c r="K43" s="37"/>
      <c r="L43" s="47"/>
      <c r="M43" s="29">
        <f t="shared" si="0"/>
        <v>0</v>
      </c>
      <c r="N43" s="105"/>
      <c r="O43" s="111">
        <f>K43*H43</f>
        <v>0</v>
      </c>
      <c r="P43" s="62">
        <f>K43*I43</f>
        <v>0</v>
      </c>
      <c r="Q43" s="62">
        <f>K43/G43</f>
        <v>0</v>
      </c>
      <c r="R43" s="32"/>
      <c r="S43" s="32"/>
      <c r="T43" s="32"/>
    </row>
    <row r="44" spans="1:20" s="2" customFormat="1" ht="21" customHeight="1" outlineLevel="1" x14ac:dyDescent="0.2">
      <c r="A44" s="28"/>
      <c r="B44" s="120"/>
      <c r="C44" s="9" t="s">
        <v>80</v>
      </c>
      <c r="D44" s="12" t="s">
        <v>77</v>
      </c>
      <c r="E44" s="18" t="s">
        <v>1</v>
      </c>
      <c r="F44" s="4" t="s">
        <v>89</v>
      </c>
      <c r="G44" s="4">
        <v>12</v>
      </c>
      <c r="H44" s="71">
        <v>2.2499999999999998E-3</v>
      </c>
      <c r="I44" s="67">
        <v>0.72499999999999998</v>
      </c>
      <c r="J44" s="86">
        <v>5.25</v>
      </c>
      <c r="K44" s="37"/>
      <c r="L44" s="117" t="s">
        <v>108</v>
      </c>
      <c r="M44" s="29">
        <f t="shared" si="0"/>
        <v>0</v>
      </c>
      <c r="N44" s="106"/>
      <c r="O44" s="111">
        <f>K44*H44</f>
        <v>0</v>
      </c>
      <c r="P44" s="62">
        <f>K44*I44</f>
        <v>0</v>
      </c>
      <c r="Q44" s="62">
        <f>K44/G44</f>
        <v>0</v>
      </c>
      <c r="R44" s="32"/>
    </row>
    <row r="45" spans="1:20" s="2" customFormat="1" ht="21" customHeight="1" outlineLevel="1" x14ac:dyDescent="0.2">
      <c r="A45" s="28"/>
      <c r="B45" s="120"/>
      <c r="C45" s="9" t="s">
        <v>80</v>
      </c>
      <c r="D45" s="12" t="s">
        <v>77</v>
      </c>
      <c r="E45" s="18" t="s">
        <v>43</v>
      </c>
      <c r="F45" s="4" t="s">
        <v>89</v>
      </c>
      <c r="G45" s="4">
        <v>12</v>
      </c>
      <c r="H45" s="71">
        <v>2.2499999999999998E-3</v>
      </c>
      <c r="I45" s="67">
        <v>0.72499999999999998</v>
      </c>
      <c r="J45" s="86">
        <v>5.25</v>
      </c>
      <c r="K45" s="37"/>
      <c r="L45" s="117" t="s">
        <v>108</v>
      </c>
      <c r="M45" s="29">
        <f t="shared" si="0"/>
        <v>0</v>
      </c>
      <c r="N45" s="106"/>
      <c r="O45" s="111">
        <f>K45*H45</f>
        <v>0</v>
      </c>
      <c r="P45" s="62">
        <f>K45*I45</f>
        <v>0</v>
      </c>
      <c r="Q45" s="62">
        <f>K45/G45</f>
        <v>0</v>
      </c>
      <c r="R45" s="32"/>
    </row>
    <row r="46" spans="1:20" s="2" customFormat="1" ht="21" customHeight="1" outlineLevel="1" x14ac:dyDescent="0.2">
      <c r="A46" s="28"/>
      <c r="B46" s="120"/>
      <c r="C46" s="9" t="s">
        <v>80</v>
      </c>
      <c r="D46" s="12" t="s">
        <v>41</v>
      </c>
      <c r="E46" s="18" t="s">
        <v>42</v>
      </c>
      <c r="F46" s="4" t="s">
        <v>89</v>
      </c>
      <c r="G46" s="4">
        <v>10</v>
      </c>
      <c r="H46" s="71">
        <v>2.7000000000000001E-3</v>
      </c>
      <c r="I46" s="67">
        <v>0.87</v>
      </c>
      <c r="J46" s="86">
        <v>5.25</v>
      </c>
      <c r="K46" s="37"/>
      <c r="L46" s="117" t="s">
        <v>108</v>
      </c>
      <c r="M46" s="29">
        <f t="shared" si="0"/>
        <v>0</v>
      </c>
      <c r="N46" s="106"/>
      <c r="O46" s="111">
        <f>K46*H46</f>
        <v>0</v>
      </c>
      <c r="P46" s="62">
        <f>K46*I46</f>
        <v>0</v>
      </c>
      <c r="Q46" s="62">
        <f>K46/G46</f>
        <v>0</v>
      </c>
      <c r="R46" s="32"/>
    </row>
    <row r="47" spans="1:20" s="2" customFormat="1" ht="21" customHeight="1" outlineLevel="1" x14ac:dyDescent="0.2">
      <c r="A47" s="28"/>
      <c r="B47" s="120"/>
      <c r="C47" s="9" t="s">
        <v>80</v>
      </c>
      <c r="D47" s="12" t="s">
        <v>41</v>
      </c>
      <c r="E47" s="18" t="s">
        <v>45</v>
      </c>
      <c r="F47" s="4" t="s">
        <v>89</v>
      </c>
      <c r="G47" s="4">
        <v>10</v>
      </c>
      <c r="H47" s="71">
        <v>2.7000000000000001E-3</v>
      </c>
      <c r="I47" s="67">
        <v>0.87</v>
      </c>
      <c r="J47" s="86">
        <v>5.65</v>
      </c>
      <c r="K47" s="37"/>
      <c r="L47" s="87"/>
      <c r="M47" s="29">
        <f t="shared" si="0"/>
        <v>0</v>
      </c>
      <c r="N47" s="106"/>
      <c r="O47" s="111">
        <f>K47*H47</f>
        <v>0</v>
      </c>
      <c r="P47" s="62">
        <f>K47*I47</f>
        <v>0</v>
      </c>
      <c r="Q47" s="62">
        <f>K47/G47</f>
        <v>0</v>
      </c>
      <c r="R47" s="32"/>
    </row>
    <row r="48" spans="1:20" s="2" customFormat="1" ht="21" customHeight="1" outlineLevel="1" x14ac:dyDescent="0.2">
      <c r="A48" s="28"/>
      <c r="B48" s="120"/>
      <c r="C48" s="9" t="s">
        <v>81</v>
      </c>
      <c r="D48" s="12" t="s">
        <v>41</v>
      </c>
      <c r="E48" s="18" t="s">
        <v>42</v>
      </c>
      <c r="F48" s="4" t="s">
        <v>89</v>
      </c>
      <c r="G48" s="4">
        <v>10</v>
      </c>
      <c r="H48" s="71">
        <v>2.8E-3</v>
      </c>
      <c r="I48" s="67">
        <v>0.93</v>
      </c>
      <c r="J48" s="86">
        <v>6.25</v>
      </c>
      <c r="K48" s="37"/>
      <c r="L48" s="117" t="s">
        <v>108</v>
      </c>
      <c r="M48" s="29">
        <f t="shared" si="0"/>
        <v>0</v>
      </c>
      <c r="N48" s="106"/>
      <c r="O48" s="111">
        <f>K48*H48</f>
        <v>0</v>
      </c>
      <c r="P48" s="62">
        <f>K48*I48</f>
        <v>0</v>
      </c>
      <c r="Q48" s="62">
        <f>K48/G48</f>
        <v>0</v>
      </c>
      <c r="R48" s="32"/>
    </row>
    <row r="49" spans="1:20" s="2" customFormat="1" ht="21" customHeight="1" outlineLevel="1" x14ac:dyDescent="0.2">
      <c r="A49" s="28"/>
      <c r="B49" s="120"/>
      <c r="C49" s="9" t="s">
        <v>81</v>
      </c>
      <c r="D49" s="12" t="s">
        <v>41</v>
      </c>
      <c r="E49" s="18" t="s">
        <v>45</v>
      </c>
      <c r="F49" s="4" t="s">
        <v>89</v>
      </c>
      <c r="G49" s="4">
        <v>10</v>
      </c>
      <c r="H49" s="71">
        <v>2.8E-3</v>
      </c>
      <c r="I49" s="67">
        <v>0.93</v>
      </c>
      <c r="J49" s="86">
        <v>6.6</v>
      </c>
      <c r="K49" s="37"/>
      <c r="L49" s="87"/>
      <c r="M49" s="29">
        <f t="shared" si="0"/>
        <v>0</v>
      </c>
      <c r="N49" s="106"/>
      <c r="O49" s="111">
        <f>K49*H49</f>
        <v>0</v>
      </c>
      <c r="P49" s="62">
        <f>K49*I49</f>
        <v>0</v>
      </c>
      <c r="Q49" s="62">
        <f>K49/G49</f>
        <v>0</v>
      </c>
      <c r="R49" s="32"/>
    </row>
    <row r="50" spans="1:20" s="2" customFormat="1" ht="21" customHeight="1" outlineLevel="1" x14ac:dyDescent="0.2">
      <c r="A50" s="28">
        <v>3</v>
      </c>
      <c r="B50" s="120"/>
      <c r="C50" s="9" t="s">
        <v>82</v>
      </c>
      <c r="D50" s="12" t="s">
        <v>41</v>
      </c>
      <c r="E50" s="18" t="s">
        <v>42</v>
      </c>
      <c r="F50" s="4" t="s">
        <v>89</v>
      </c>
      <c r="G50" s="4">
        <v>10</v>
      </c>
      <c r="H50" s="71">
        <v>3.0000000000000001E-3</v>
      </c>
      <c r="I50" s="67">
        <v>0.94</v>
      </c>
      <c r="J50" s="86">
        <v>6.55</v>
      </c>
      <c r="K50" s="37"/>
      <c r="L50" s="117" t="s">
        <v>108</v>
      </c>
      <c r="M50" s="29">
        <f t="shared" si="0"/>
        <v>0</v>
      </c>
      <c r="N50" s="106"/>
      <c r="O50" s="111">
        <f>K50*H50</f>
        <v>0</v>
      </c>
      <c r="P50" s="62">
        <f>K50*I50</f>
        <v>0</v>
      </c>
      <c r="Q50" s="62">
        <f>K50/G50</f>
        <v>0</v>
      </c>
      <c r="R50" s="32"/>
    </row>
    <row r="51" spans="1:20" s="2" customFormat="1" ht="21" customHeight="1" outlineLevel="1" x14ac:dyDescent="0.2">
      <c r="A51" s="28"/>
      <c r="B51" s="120"/>
      <c r="C51" s="9" t="s">
        <v>82</v>
      </c>
      <c r="D51" s="12" t="s">
        <v>41</v>
      </c>
      <c r="E51" s="18" t="s">
        <v>45</v>
      </c>
      <c r="F51" s="4" t="s">
        <v>89</v>
      </c>
      <c r="G51" s="4">
        <v>10</v>
      </c>
      <c r="H51" s="71">
        <v>3.0000000000000001E-3</v>
      </c>
      <c r="I51" s="67">
        <v>0.94</v>
      </c>
      <c r="J51" s="86">
        <v>6.9</v>
      </c>
      <c r="K51" s="37"/>
      <c r="L51" s="87"/>
      <c r="M51" s="29">
        <f t="shared" si="0"/>
        <v>0</v>
      </c>
      <c r="N51" s="106"/>
      <c r="O51" s="111">
        <f>K51*H51</f>
        <v>0</v>
      </c>
      <c r="P51" s="62">
        <f>K51*I51</f>
        <v>0</v>
      </c>
      <c r="Q51" s="62">
        <f>K51/G51</f>
        <v>0</v>
      </c>
      <c r="R51" s="32"/>
    </row>
    <row r="52" spans="1:20" s="2" customFormat="1" ht="21" customHeight="1" outlineLevel="1" x14ac:dyDescent="0.2">
      <c r="A52" s="28"/>
      <c r="B52" s="120"/>
      <c r="C52" s="9" t="s">
        <v>40</v>
      </c>
      <c r="D52" s="12" t="s">
        <v>41</v>
      </c>
      <c r="E52" s="18" t="s">
        <v>42</v>
      </c>
      <c r="F52" s="4" t="s">
        <v>89</v>
      </c>
      <c r="G52" s="4">
        <v>10</v>
      </c>
      <c r="H52" s="71">
        <v>2.8E-3</v>
      </c>
      <c r="I52" s="67">
        <v>0.88</v>
      </c>
      <c r="J52" s="86">
        <v>6.1</v>
      </c>
      <c r="K52" s="37"/>
      <c r="L52" s="117" t="s">
        <v>108</v>
      </c>
      <c r="M52" s="29">
        <f t="shared" si="0"/>
        <v>0</v>
      </c>
      <c r="N52" s="105"/>
      <c r="O52" s="111">
        <f>K52*H52</f>
        <v>0</v>
      </c>
      <c r="P52" s="62">
        <f>K52*I52</f>
        <v>0</v>
      </c>
      <c r="Q52" s="62">
        <f>K52/G52</f>
        <v>0</v>
      </c>
      <c r="R52" s="32"/>
      <c r="S52" s="32"/>
      <c r="T52" s="32"/>
    </row>
    <row r="53" spans="1:20" s="2" customFormat="1" ht="21" customHeight="1" outlineLevel="1" x14ac:dyDescent="0.2">
      <c r="A53" s="28"/>
      <c r="B53" s="120"/>
      <c r="C53" s="9" t="s">
        <v>40</v>
      </c>
      <c r="D53" s="12" t="s">
        <v>41</v>
      </c>
      <c r="E53" s="18" t="s">
        <v>45</v>
      </c>
      <c r="F53" s="4" t="s">
        <v>89</v>
      </c>
      <c r="G53" s="4">
        <v>10</v>
      </c>
      <c r="H53" s="71">
        <v>2.8E-3</v>
      </c>
      <c r="I53" s="67">
        <v>0.88</v>
      </c>
      <c r="J53" s="86">
        <v>6.35</v>
      </c>
      <c r="K53" s="37"/>
      <c r="L53" s="60"/>
      <c r="M53" s="29">
        <f t="shared" si="0"/>
        <v>0</v>
      </c>
      <c r="N53" s="106"/>
      <c r="O53" s="111">
        <f>K53*H53</f>
        <v>0</v>
      </c>
      <c r="P53" s="62">
        <f>K53*I53</f>
        <v>0</v>
      </c>
      <c r="Q53" s="62">
        <f>K53/G53</f>
        <v>0</v>
      </c>
      <c r="R53" s="32"/>
      <c r="S53" s="32"/>
    </row>
    <row r="54" spans="1:20" s="2" customFormat="1" ht="21" customHeight="1" outlineLevel="1" x14ac:dyDescent="0.2">
      <c r="A54" s="28"/>
      <c r="B54" s="120"/>
      <c r="C54" s="9" t="s">
        <v>83</v>
      </c>
      <c r="D54" s="12" t="s">
        <v>41</v>
      </c>
      <c r="E54" s="18" t="s">
        <v>42</v>
      </c>
      <c r="F54" s="4" t="s">
        <v>89</v>
      </c>
      <c r="G54" s="4">
        <v>10</v>
      </c>
      <c r="H54" s="71">
        <v>3.5000000000000001E-3</v>
      </c>
      <c r="I54" s="67">
        <v>1.1000000000000001</v>
      </c>
      <c r="J54" s="86">
        <v>7.35</v>
      </c>
      <c r="K54" s="37"/>
      <c r="L54" s="117" t="s">
        <v>108</v>
      </c>
      <c r="M54" s="29">
        <f t="shared" si="0"/>
        <v>0</v>
      </c>
      <c r="N54" s="106"/>
      <c r="O54" s="111">
        <f>K54*H54</f>
        <v>0</v>
      </c>
      <c r="P54" s="62">
        <f>K54*I54</f>
        <v>0</v>
      </c>
      <c r="Q54" s="62">
        <f>K54/G54</f>
        <v>0</v>
      </c>
      <c r="R54" s="32"/>
    </row>
    <row r="55" spans="1:20" s="2" customFormat="1" ht="21" customHeight="1" outlineLevel="1" x14ac:dyDescent="0.2">
      <c r="A55" s="28"/>
      <c r="B55" s="120"/>
      <c r="C55" s="9" t="s">
        <v>83</v>
      </c>
      <c r="D55" s="12" t="s">
        <v>41</v>
      </c>
      <c r="E55" s="18" t="s">
        <v>45</v>
      </c>
      <c r="F55" s="4" t="s">
        <v>89</v>
      </c>
      <c r="G55" s="4">
        <v>10</v>
      </c>
      <c r="H55" s="71">
        <v>3.5000000000000001E-3</v>
      </c>
      <c r="I55" s="67">
        <v>1.1000000000000001</v>
      </c>
      <c r="J55" s="86">
        <v>7.8</v>
      </c>
      <c r="K55" s="37"/>
      <c r="L55" s="87"/>
      <c r="M55" s="29">
        <f t="shared" si="0"/>
        <v>0</v>
      </c>
      <c r="N55" s="106"/>
      <c r="O55" s="111">
        <f>K55*H55</f>
        <v>0</v>
      </c>
      <c r="P55" s="62">
        <f>K55*I55</f>
        <v>0</v>
      </c>
      <c r="Q55" s="62">
        <f>K55/G55</f>
        <v>0</v>
      </c>
      <c r="R55" s="32"/>
    </row>
    <row r="56" spans="1:20" s="2" customFormat="1" ht="21" customHeight="1" outlineLevel="1" x14ac:dyDescent="0.2">
      <c r="A56" s="28"/>
      <c r="B56" s="120"/>
      <c r="C56" s="9" t="s">
        <v>54</v>
      </c>
      <c r="D56" s="12" t="s">
        <v>41</v>
      </c>
      <c r="E56" s="18" t="s">
        <v>42</v>
      </c>
      <c r="F56" s="4" t="s">
        <v>89</v>
      </c>
      <c r="G56" s="4">
        <v>10</v>
      </c>
      <c r="H56" s="71">
        <v>3.5000000000000001E-3</v>
      </c>
      <c r="I56" s="67">
        <v>1.1200000000000001</v>
      </c>
      <c r="J56" s="86">
        <v>8</v>
      </c>
      <c r="K56" s="37"/>
      <c r="L56" s="117" t="s">
        <v>108</v>
      </c>
      <c r="M56" s="29">
        <f t="shared" si="0"/>
        <v>0</v>
      </c>
      <c r="N56" s="106"/>
      <c r="O56" s="111">
        <f>K56*H56</f>
        <v>0</v>
      </c>
      <c r="P56" s="62">
        <f>K56*I56</f>
        <v>0</v>
      </c>
      <c r="Q56" s="62">
        <f>K56/G56</f>
        <v>0</v>
      </c>
      <c r="R56" s="32"/>
    </row>
    <row r="57" spans="1:20" s="2" customFormat="1" ht="21" customHeight="1" outlineLevel="1" x14ac:dyDescent="0.2">
      <c r="A57" s="28"/>
      <c r="B57" s="120"/>
      <c r="C57" s="9" t="s">
        <v>54</v>
      </c>
      <c r="D57" s="12" t="s">
        <v>41</v>
      </c>
      <c r="E57" s="18" t="s">
        <v>45</v>
      </c>
      <c r="F57" s="4" t="s">
        <v>89</v>
      </c>
      <c r="G57" s="4">
        <v>10</v>
      </c>
      <c r="H57" s="71">
        <v>3.5000000000000001E-3</v>
      </c>
      <c r="I57" s="67">
        <v>1.1200000000000001</v>
      </c>
      <c r="J57" s="86">
        <v>8.5</v>
      </c>
      <c r="K57" s="37"/>
      <c r="L57" s="47"/>
      <c r="M57" s="29">
        <f t="shared" si="0"/>
        <v>0</v>
      </c>
      <c r="N57" s="106"/>
      <c r="O57" s="111">
        <f>K57*H57</f>
        <v>0</v>
      </c>
      <c r="P57" s="62">
        <f>K57*I57</f>
        <v>0</v>
      </c>
      <c r="Q57" s="62">
        <f>K57/G57</f>
        <v>0</v>
      </c>
      <c r="R57" s="32"/>
      <c r="S57" s="32"/>
    </row>
    <row r="58" spans="1:20" s="2" customFormat="1" ht="21" customHeight="1" outlineLevel="1" x14ac:dyDescent="0.2">
      <c r="A58" s="28"/>
      <c r="B58" s="120"/>
      <c r="C58" s="9" t="s">
        <v>55</v>
      </c>
      <c r="D58" s="12" t="s">
        <v>41</v>
      </c>
      <c r="E58" s="18" t="s">
        <v>42</v>
      </c>
      <c r="F58" s="4" t="s">
        <v>89</v>
      </c>
      <c r="G58" s="4">
        <v>10</v>
      </c>
      <c r="H58" s="71">
        <v>3.8E-3</v>
      </c>
      <c r="I58" s="67">
        <v>1.19</v>
      </c>
      <c r="J58" s="86">
        <v>7.35</v>
      </c>
      <c r="K58" s="37"/>
      <c r="L58" s="117" t="s">
        <v>108</v>
      </c>
      <c r="M58" s="29">
        <f t="shared" si="0"/>
        <v>0</v>
      </c>
      <c r="N58" s="106"/>
      <c r="O58" s="111">
        <f>K58*H58</f>
        <v>0</v>
      </c>
      <c r="P58" s="62">
        <f>K58*I58</f>
        <v>0</v>
      </c>
      <c r="Q58" s="62">
        <f>K58/G58</f>
        <v>0</v>
      </c>
      <c r="R58" s="32"/>
      <c r="S58" s="32"/>
    </row>
    <row r="59" spans="1:20" s="2" customFormat="1" ht="21" customHeight="1" outlineLevel="1" x14ac:dyDescent="0.2">
      <c r="A59" s="28">
        <v>1</v>
      </c>
      <c r="B59" s="51"/>
      <c r="C59" s="9" t="s">
        <v>55</v>
      </c>
      <c r="D59" s="12" t="s">
        <v>41</v>
      </c>
      <c r="E59" s="18" t="s">
        <v>43</v>
      </c>
      <c r="F59" s="4" t="s">
        <v>89</v>
      </c>
      <c r="G59" s="4">
        <v>10</v>
      </c>
      <c r="H59" s="71">
        <v>3.8E-3</v>
      </c>
      <c r="I59" s="67">
        <v>1.19</v>
      </c>
      <c r="J59" s="86">
        <v>7.8</v>
      </c>
      <c r="K59" s="37"/>
      <c r="L59" s="47"/>
      <c r="M59" s="29">
        <f t="shared" si="0"/>
        <v>0</v>
      </c>
      <c r="N59" s="106"/>
      <c r="O59" s="111">
        <f>K59*H59</f>
        <v>0</v>
      </c>
      <c r="P59" s="62">
        <f>K59*I59</f>
        <v>0</v>
      </c>
      <c r="Q59" s="62">
        <f>K59/G59</f>
        <v>0</v>
      </c>
      <c r="R59" s="32"/>
      <c r="S59" s="32"/>
    </row>
    <row r="60" spans="1:20" s="2" customFormat="1" ht="21" customHeight="1" outlineLevel="1" x14ac:dyDescent="0.2">
      <c r="A60" s="28">
        <v>2</v>
      </c>
      <c r="B60" s="51"/>
      <c r="C60" s="9" t="s">
        <v>55</v>
      </c>
      <c r="D60" s="12" t="s">
        <v>41</v>
      </c>
      <c r="E60" s="18" t="s">
        <v>45</v>
      </c>
      <c r="F60" s="4" t="s">
        <v>89</v>
      </c>
      <c r="G60" s="4">
        <v>10</v>
      </c>
      <c r="H60" s="71">
        <v>3.8E-3</v>
      </c>
      <c r="I60" s="67">
        <v>1.19</v>
      </c>
      <c r="J60" s="86">
        <v>7.8</v>
      </c>
      <c r="K60" s="37"/>
      <c r="L60" s="47"/>
      <c r="M60" s="29">
        <f t="shared" si="0"/>
        <v>0</v>
      </c>
      <c r="N60" s="106"/>
      <c r="O60" s="111">
        <f>K60*H60</f>
        <v>0</v>
      </c>
      <c r="P60" s="62">
        <f>K60*I60</f>
        <v>0</v>
      </c>
      <c r="Q60" s="62">
        <f>K60/G60</f>
        <v>0</v>
      </c>
      <c r="R60" s="32"/>
      <c r="S60" s="32"/>
    </row>
    <row r="61" spans="1:20" s="2" customFormat="1" ht="21" customHeight="1" outlineLevel="1" x14ac:dyDescent="0.2">
      <c r="A61" s="28">
        <v>10</v>
      </c>
      <c r="B61" s="51"/>
      <c r="C61" s="9" t="s">
        <v>55</v>
      </c>
      <c r="D61" s="12" t="s">
        <v>48</v>
      </c>
      <c r="E61" s="18" t="s">
        <v>47</v>
      </c>
      <c r="F61" s="4" t="s">
        <v>89</v>
      </c>
      <c r="G61" s="4">
        <v>12</v>
      </c>
      <c r="H61" s="71">
        <v>3.1670000000000001E-3</v>
      </c>
      <c r="I61" s="67">
        <v>0.99199999999999999</v>
      </c>
      <c r="J61" s="86">
        <v>7.8</v>
      </c>
      <c r="K61" s="37"/>
      <c r="L61" s="47"/>
      <c r="M61" s="29">
        <f t="shared" si="0"/>
        <v>0</v>
      </c>
      <c r="N61" s="106"/>
      <c r="O61" s="111">
        <f>K61*H61</f>
        <v>0</v>
      </c>
      <c r="P61" s="62">
        <f>K61*I61</f>
        <v>0</v>
      </c>
      <c r="Q61" s="62">
        <f>K61/G61</f>
        <v>0</v>
      </c>
      <c r="R61" s="32"/>
      <c r="S61" s="32"/>
    </row>
    <row r="62" spans="1:20" s="2" customFormat="1" ht="21" hidden="1" customHeight="1" outlineLevel="1" x14ac:dyDescent="0.2">
      <c r="A62" s="28">
        <v>0</v>
      </c>
      <c r="B62" s="120"/>
      <c r="C62" s="9" t="s">
        <v>56</v>
      </c>
      <c r="D62" s="12" t="s">
        <v>41</v>
      </c>
      <c r="E62" s="18" t="s">
        <v>42</v>
      </c>
      <c r="F62" s="4" t="s">
        <v>89</v>
      </c>
      <c r="G62" s="4">
        <v>10</v>
      </c>
      <c r="H62" s="71">
        <v>4.3E-3</v>
      </c>
      <c r="I62" s="67">
        <v>1.34</v>
      </c>
      <c r="J62" s="86">
        <v>9.5</v>
      </c>
      <c r="K62" s="37"/>
      <c r="L62" s="117" t="s">
        <v>108</v>
      </c>
      <c r="M62" s="29">
        <f t="shared" si="0"/>
        <v>0</v>
      </c>
      <c r="N62" s="106"/>
      <c r="O62" s="111">
        <f>K62*H62</f>
        <v>0</v>
      </c>
      <c r="P62" s="62">
        <f>K62*I62</f>
        <v>0</v>
      </c>
      <c r="Q62" s="62">
        <f>K62/G62</f>
        <v>0</v>
      </c>
      <c r="R62" s="32"/>
      <c r="S62" s="32"/>
    </row>
    <row r="63" spans="1:20" s="2" customFormat="1" ht="21" customHeight="1" outlineLevel="1" x14ac:dyDescent="0.2">
      <c r="A63" s="28"/>
      <c r="B63" s="120"/>
      <c r="C63" s="9" t="s">
        <v>56</v>
      </c>
      <c r="D63" s="12" t="s">
        <v>41</v>
      </c>
      <c r="E63" s="18" t="s">
        <v>43</v>
      </c>
      <c r="F63" s="4" t="s">
        <v>89</v>
      </c>
      <c r="G63" s="4">
        <v>10</v>
      </c>
      <c r="H63" s="71">
        <v>4.3E-3</v>
      </c>
      <c r="I63" s="67">
        <v>1.34</v>
      </c>
      <c r="J63" s="86">
        <v>10</v>
      </c>
      <c r="K63" s="37"/>
      <c r="L63" s="47"/>
      <c r="M63" s="29">
        <f t="shared" si="0"/>
        <v>0</v>
      </c>
      <c r="N63" s="106"/>
      <c r="O63" s="111">
        <f>K63*H63</f>
        <v>0</v>
      </c>
      <c r="P63" s="62">
        <f>K63*I63</f>
        <v>0</v>
      </c>
      <c r="Q63" s="62">
        <f>K63/G63</f>
        <v>0</v>
      </c>
      <c r="R63" s="32"/>
      <c r="S63" s="32"/>
    </row>
    <row r="64" spans="1:20" s="2" customFormat="1" ht="21" customHeight="1" outlineLevel="1" x14ac:dyDescent="0.2">
      <c r="A64" s="28"/>
      <c r="B64" s="120"/>
      <c r="C64" s="9" t="s">
        <v>56</v>
      </c>
      <c r="D64" s="12" t="s">
        <v>41</v>
      </c>
      <c r="E64" s="18" t="s">
        <v>45</v>
      </c>
      <c r="F64" s="4" t="s">
        <v>89</v>
      </c>
      <c r="G64" s="4">
        <v>10</v>
      </c>
      <c r="H64" s="71">
        <v>4.3E-3</v>
      </c>
      <c r="I64" s="67">
        <v>1.34</v>
      </c>
      <c r="J64" s="86">
        <v>10</v>
      </c>
      <c r="K64" s="37"/>
      <c r="L64" s="47"/>
      <c r="M64" s="29">
        <f t="shared" si="0"/>
        <v>0</v>
      </c>
      <c r="N64" s="106"/>
      <c r="O64" s="111">
        <f>K64*H64</f>
        <v>0</v>
      </c>
      <c r="P64" s="62">
        <f>K64*I64</f>
        <v>0</v>
      </c>
      <c r="Q64" s="62">
        <f>K64/G64</f>
        <v>0</v>
      </c>
      <c r="R64" s="32"/>
      <c r="S64" s="32"/>
    </row>
    <row r="65" spans="1:19" s="2" customFormat="1" ht="21" customHeight="1" outlineLevel="1" x14ac:dyDescent="0.2">
      <c r="A65" s="28"/>
      <c r="B65" s="51"/>
      <c r="C65" s="9" t="s">
        <v>56</v>
      </c>
      <c r="D65" s="12" t="s">
        <v>48</v>
      </c>
      <c r="E65" s="18" t="s">
        <v>47</v>
      </c>
      <c r="F65" s="4" t="s">
        <v>89</v>
      </c>
      <c r="G65" s="4">
        <v>12</v>
      </c>
      <c r="H65" s="71">
        <v>3.5829999999999998E-3</v>
      </c>
      <c r="I65" s="67">
        <v>1.117</v>
      </c>
      <c r="J65" s="86">
        <v>10</v>
      </c>
      <c r="K65" s="37"/>
      <c r="L65" s="47"/>
      <c r="M65" s="29">
        <f t="shared" si="0"/>
        <v>0</v>
      </c>
      <c r="N65" s="106"/>
      <c r="O65" s="111">
        <f>K65*H65</f>
        <v>0</v>
      </c>
      <c r="P65" s="62">
        <f>K65*I65</f>
        <v>0</v>
      </c>
      <c r="Q65" s="62">
        <f>K65/G65</f>
        <v>0</v>
      </c>
      <c r="R65" s="32"/>
      <c r="S65" s="32"/>
    </row>
    <row r="66" spans="1:19" s="2" customFormat="1" ht="21" customHeight="1" outlineLevel="1" x14ac:dyDescent="0.2">
      <c r="A66" s="28"/>
      <c r="B66" s="51"/>
      <c r="C66" s="9" t="s">
        <v>37</v>
      </c>
      <c r="D66" s="12" t="s">
        <v>41</v>
      </c>
      <c r="E66" s="18" t="s">
        <v>42</v>
      </c>
      <c r="F66" s="4" t="s">
        <v>89</v>
      </c>
      <c r="G66" s="4">
        <v>10</v>
      </c>
      <c r="H66" s="71">
        <v>5.3E-3</v>
      </c>
      <c r="I66" s="67">
        <v>1.6</v>
      </c>
      <c r="J66" s="86">
        <v>11.8</v>
      </c>
      <c r="K66" s="37"/>
      <c r="L66" s="117" t="s">
        <v>108</v>
      </c>
      <c r="M66" s="29">
        <f t="shared" ref="M66:M118" si="1">K66*J66</f>
        <v>0</v>
      </c>
      <c r="N66" s="106"/>
      <c r="O66" s="111">
        <f>K66*H66</f>
        <v>0</v>
      </c>
      <c r="P66" s="62">
        <f>K66*I66</f>
        <v>0</v>
      </c>
      <c r="Q66" s="62">
        <f>K66/G66</f>
        <v>0</v>
      </c>
      <c r="R66" s="32"/>
      <c r="S66" s="32"/>
    </row>
    <row r="67" spans="1:19" s="2" customFormat="1" ht="21" customHeight="1" outlineLevel="1" x14ac:dyDescent="0.2">
      <c r="A67" s="28"/>
      <c r="B67" s="51"/>
      <c r="C67" s="9" t="s">
        <v>37</v>
      </c>
      <c r="D67" s="12" t="s">
        <v>41</v>
      </c>
      <c r="E67" s="18" t="s">
        <v>43</v>
      </c>
      <c r="F67" s="4" t="s">
        <v>89</v>
      </c>
      <c r="G67" s="4">
        <v>10</v>
      </c>
      <c r="H67" s="71">
        <v>5.3E-3</v>
      </c>
      <c r="I67" s="67">
        <v>1.6</v>
      </c>
      <c r="J67" s="86">
        <v>12.45</v>
      </c>
      <c r="K67" s="37"/>
      <c r="L67" s="47"/>
      <c r="M67" s="29">
        <f t="shared" si="1"/>
        <v>0</v>
      </c>
      <c r="N67" s="106"/>
      <c r="O67" s="111">
        <f>K67*H67</f>
        <v>0</v>
      </c>
      <c r="P67" s="62">
        <f>K67*I67</f>
        <v>0</v>
      </c>
      <c r="Q67" s="62">
        <f>K67/G67</f>
        <v>0</v>
      </c>
      <c r="R67" s="32"/>
      <c r="S67" s="32"/>
    </row>
    <row r="68" spans="1:19" s="2" customFormat="1" ht="21" customHeight="1" outlineLevel="1" x14ac:dyDescent="0.2">
      <c r="A68" s="28"/>
      <c r="B68" s="51"/>
      <c r="C68" s="9" t="s">
        <v>37</v>
      </c>
      <c r="D68" s="12" t="s">
        <v>41</v>
      </c>
      <c r="E68" s="18" t="s">
        <v>45</v>
      </c>
      <c r="F68" s="4" t="s">
        <v>89</v>
      </c>
      <c r="G68" s="4">
        <v>10</v>
      </c>
      <c r="H68" s="71">
        <v>5.3E-3</v>
      </c>
      <c r="I68" s="67">
        <v>1.6</v>
      </c>
      <c r="J68" s="86">
        <v>12.45</v>
      </c>
      <c r="K68" s="37"/>
      <c r="L68" s="47"/>
      <c r="M68" s="29">
        <f t="shared" si="1"/>
        <v>0</v>
      </c>
      <c r="N68" s="106"/>
      <c r="O68" s="111">
        <f>K68*H68</f>
        <v>0</v>
      </c>
      <c r="P68" s="62">
        <f>K68*I68</f>
        <v>0</v>
      </c>
      <c r="Q68" s="62">
        <f>K68/G68</f>
        <v>0</v>
      </c>
      <c r="R68" s="32"/>
      <c r="S68" s="32"/>
    </row>
    <row r="69" spans="1:19" s="2" customFormat="1" ht="21" customHeight="1" outlineLevel="1" x14ac:dyDescent="0.2">
      <c r="A69" s="28"/>
      <c r="B69" s="51"/>
      <c r="C69" s="9" t="s">
        <v>37</v>
      </c>
      <c r="D69" s="12" t="s">
        <v>48</v>
      </c>
      <c r="E69" s="18" t="s">
        <v>46</v>
      </c>
      <c r="F69" s="4" t="s">
        <v>89</v>
      </c>
      <c r="G69" s="4">
        <v>12</v>
      </c>
      <c r="H69" s="71">
        <v>4.4169999999999999E-3</v>
      </c>
      <c r="I69" s="67">
        <v>1.333</v>
      </c>
      <c r="J69" s="86">
        <v>12.45</v>
      </c>
      <c r="K69" s="37"/>
      <c r="L69" s="47"/>
      <c r="M69" s="29">
        <f t="shared" si="1"/>
        <v>0</v>
      </c>
      <c r="N69" s="106"/>
      <c r="O69" s="111">
        <f>K69*H69</f>
        <v>0</v>
      </c>
      <c r="P69" s="62">
        <f>K69*I69</f>
        <v>0</v>
      </c>
      <c r="Q69" s="62">
        <f>K69/G69</f>
        <v>0</v>
      </c>
      <c r="R69" s="32"/>
      <c r="S69" s="32"/>
    </row>
    <row r="70" spans="1:19" s="2" customFormat="1" ht="21" customHeight="1" outlineLevel="1" x14ac:dyDescent="0.2">
      <c r="A70" s="28"/>
      <c r="B70" s="51"/>
      <c r="C70" s="9" t="s">
        <v>37</v>
      </c>
      <c r="D70" s="12" t="s">
        <v>48</v>
      </c>
      <c r="E70" s="18" t="s">
        <v>47</v>
      </c>
      <c r="F70" s="4" t="s">
        <v>89</v>
      </c>
      <c r="G70" s="4">
        <v>12</v>
      </c>
      <c r="H70" s="71">
        <v>4.4169999999999999E-3</v>
      </c>
      <c r="I70" s="67">
        <v>1.333</v>
      </c>
      <c r="J70" s="86">
        <v>12.45</v>
      </c>
      <c r="K70" s="37"/>
      <c r="L70" s="47"/>
      <c r="M70" s="29">
        <f t="shared" si="1"/>
        <v>0</v>
      </c>
      <c r="N70" s="106"/>
      <c r="O70" s="111">
        <f>K70*H70</f>
        <v>0</v>
      </c>
      <c r="P70" s="62">
        <f>K70*I70</f>
        <v>0</v>
      </c>
      <c r="Q70" s="62">
        <f>K70/G70</f>
        <v>0</v>
      </c>
      <c r="R70" s="32"/>
      <c r="S70" s="32"/>
    </row>
    <row r="71" spans="1:19" s="2" customFormat="1" ht="21" customHeight="1" outlineLevel="1" x14ac:dyDescent="0.2">
      <c r="A71" s="28">
        <v>1</v>
      </c>
      <c r="B71" s="120"/>
      <c r="C71" s="9" t="s">
        <v>111</v>
      </c>
      <c r="D71" s="12" t="s">
        <v>41</v>
      </c>
      <c r="E71" s="18" t="s">
        <v>42</v>
      </c>
      <c r="F71" s="4" t="s">
        <v>89</v>
      </c>
      <c r="G71" s="4">
        <v>10</v>
      </c>
      <c r="H71" s="71">
        <v>6.3E-3</v>
      </c>
      <c r="I71" s="67">
        <v>1.93</v>
      </c>
      <c r="J71" s="86">
        <v>12.45</v>
      </c>
      <c r="K71" s="37"/>
      <c r="L71" s="117" t="s">
        <v>108</v>
      </c>
      <c r="M71" s="29">
        <f t="shared" si="1"/>
        <v>0</v>
      </c>
      <c r="N71" s="106"/>
      <c r="O71" s="111">
        <f>K71*H71</f>
        <v>0</v>
      </c>
      <c r="P71" s="62">
        <f>K71*I71</f>
        <v>0</v>
      </c>
      <c r="Q71" s="62">
        <f>K71/G71</f>
        <v>0</v>
      </c>
      <c r="R71" s="32"/>
      <c r="S71" s="32"/>
    </row>
    <row r="72" spans="1:19" s="2" customFormat="1" ht="21" customHeight="1" outlineLevel="1" x14ac:dyDescent="0.2">
      <c r="A72" s="28">
        <v>3</v>
      </c>
      <c r="B72" s="51"/>
      <c r="C72" s="9" t="s">
        <v>57</v>
      </c>
      <c r="D72" s="12" t="s">
        <v>41</v>
      </c>
      <c r="E72" s="18" t="s">
        <v>45</v>
      </c>
      <c r="F72" s="4" t="s">
        <v>89</v>
      </c>
      <c r="G72" s="4">
        <v>10</v>
      </c>
      <c r="H72" s="71">
        <v>6.3E-3</v>
      </c>
      <c r="I72" s="67">
        <v>1.93</v>
      </c>
      <c r="J72" s="86">
        <v>14</v>
      </c>
      <c r="K72" s="37"/>
      <c r="L72" s="47"/>
      <c r="M72" s="29">
        <f t="shared" si="1"/>
        <v>0</v>
      </c>
      <c r="N72" s="106"/>
      <c r="O72" s="111">
        <f>K72*H72</f>
        <v>0</v>
      </c>
      <c r="P72" s="62">
        <f>K72*I72</f>
        <v>0</v>
      </c>
      <c r="Q72" s="62">
        <f>K72/G72</f>
        <v>0</v>
      </c>
      <c r="R72" s="32"/>
      <c r="S72" s="32"/>
    </row>
    <row r="73" spans="1:19" s="2" customFormat="1" ht="21" customHeight="1" outlineLevel="1" x14ac:dyDescent="0.2">
      <c r="A73" s="28">
        <v>6</v>
      </c>
      <c r="B73" s="51"/>
      <c r="C73" s="9" t="s">
        <v>57</v>
      </c>
      <c r="D73" s="12" t="s">
        <v>48</v>
      </c>
      <c r="E73" s="18" t="s">
        <v>47</v>
      </c>
      <c r="F73" s="4" t="s">
        <v>89</v>
      </c>
      <c r="G73" s="4">
        <v>12</v>
      </c>
      <c r="H73" s="71">
        <v>5.2500000000000003E-3</v>
      </c>
      <c r="I73" s="67">
        <v>1.6080000000000001</v>
      </c>
      <c r="J73" s="86">
        <v>14</v>
      </c>
      <c r="K73" s="37"/>
      <c r="L73" s="47"/>
      <c r="M73" s="29">
        <f t="shared" si="1"/>
        <v>0</v>
      </c>
      <c r="N73" s="106"/>
      <c r="O73" s="111">
        <f>K73*H73</f>
        <v>0</v>
      </c>
      <c r="P73" s="62">
        <f>K73*I73</f>
        <v>0</v>
      </c>
      <c r="Q73" s="62">
        <f>K73/G73</f>
        <v>0</v>
      </c>
      <c r="R73" s="32"/>
      <c r="S73" s="32"/>
    </row>
    <row r="74" spans="1:19" s="2" customFormat="1" ht="21" customHeight="1" outlineLevel="1" x14ac:dyDescent="0.2">
      <c r="A74" s="28"/>
      <c r="B74" s="120"/>
      <c r="C74" s="9" t="s">
        <v>58</v>
      </c>
      <c r="D74" s="12" t="s">
        <v>41</v>
      </c>
      <c r="E74" s="18" t="s">
        <v>42</v>
      </c>
      <c r="F74" s="4" t="s">
        <v>89</v>
      </c>
      <c r="G74" s="4">
        <v>10</v>
      </c>
      <c r="H74" s="71">
        <v>7.4999999999999997E-3</v>
      </c>
      <c r="I74" s="67">
        <v>2.23</v>
      </c>
      <c r="J74" s="86">
        <v>15.2</v>
      </c>
      <c r="K74" s="37"/>
      <c r="L74" s="117" t="s">
        <v>108</v>
      </c>
      <c r="M74" s="29">
        <f t="shared" si="1"/>
        <v>0</v>
      </c>
      <c r="N74" s="106"/>
      <c r="O74" s="111">
        <f>K74*H74</f>
        <v>0</v>
      </c>
      <c r="P74" s="62">
        <f>K74*I74</f>
        <v>0</v>
      </c>
      <c r="Q74" s="62">
        <f>K74/G74</f>
        <v>0</v>
      </c>
      <c r="R74" s="32"/>
      <c r="S74" s="32"/>
    </row>
    <row r="75" spans="1:19" s="2" customFormat="1" ht="21" customHeight="1" outlineLevel="1" x14ac:dyDescent="0.2">
      <c r="A75" s="23"/>
      <c r="B75" s="58"/>
      <c r="C75" s="9" t="s">
        <v>17</v>
      </c>
      <c r="D75" s="12" t="s">
        <v>10</v>
      </c>
      <c r="E75" s="19" t="s">
        <v>2</v>
      </c>
      <c r="F75" s="4" t="s">
        <v>89</v>
      </c>
      <c r="G75" s="4">
        <v>50</v>
      </c>
      <c r="H75" s="71">
        <v>4.06E-4</v>
      </c>
      <c r="I75" s="67">
        <v>0.13800000000000001</v>
      </c>
      <c r="J75" s="86">
        <v>2</v>
      </c>
      <c r="K75" s="121"/>
      <c r="L75" s="35"/>
      <c r="M75" s="29">
        <f t="shared" si="1"/>
        <v>0</v>
      </c>
      <c r="N75" s="106"/>
      <c r="O75" s="111">
        <f>K75*H75</f>
        <v>0</v>
      </c>
      <c r="P75" s="62">
        <f>K75*I75</f>
        <v>0</v>
      </c>
      <c r="Q75" s="62">
        <f>K75/G75</f>
        <v>0</v>
      </c>
      <c r="R75" s="32"/>
      <c r="S75" s="32"/>
    </row>
    <row r="76" spans="1:19" s="2" customFormat="1" ht="21" hidden="1" customHeight="1" outlineLevel="1" x14ac:dyDescent="0.2">
      <c r="A76" s="23">
        <v>0</v>
      </c>
      <c r="B76" s="76"/>
      <c r="C76" s="9" t="s">
        <v>17</v>
      </c>
      <c r="D76" s="12" t="s">
        <v>13</v>
      </c>
      <c r="E76" s="19" t="s">
        <v>5</v>
      </c>
      <c r="F76" s="73" t="s">
        <v>91</v>
      </c>
      <c r="G76" s="4">
        <v>50</v>
      </c>
      <c r="H76" s="71">
        <v>4.06E-4</v>
      </c>
      <c r="I76" s="67">
        <v>0.15</v>
      </c>
      <c r="J76" s="86">
        <v>2.15</v>
      </c>
      <c r="K76" s="121"/>
      <c r="L76" s="35"/>
      <c r="M76" s="29">
        <f t="shared" si="1"/>
        <v>0</v>
      </c>
      <c r="N76" s="106"/>
      <c r="O76" s="111">
        <f>K76*H76</f>
        <v>0</v>
      </c>
      <c r="P76" s="62">
        <f>K76*I76</f>
        <v>0</v>
      </c>
      <c r="Q76" s="62">
        <f>K76/G76</f>
        <v>0</v>
      </c>
      <c r="R76" s="32"/>
      <c r="S76" s="32"/>
    </row>
    <row r="77" spans="1:19" s="2" customFormat="1" ht="21" customHeight="1" outlineLevel="1" x14ac:dyDescent="0.2">
      <c r="A77" s="23"/>
      <c r="B77" s="74" t="s">
        <v>73</v>
      </c>
      <c r="C77" s="9" t="s">
        <v>17</v>
      </c>
      <c r="D77" s="12" t="s">
        <v>66</v>
      </c>
      <c r="E77" s="19" t="s">
        <v>74</v>
      </c>
      <c r="F77" s="4" t="s">
        <v>89</v>
      </c>
      <c r="G77" s="4">
        <v>52</v>
      </c>
      <c r="H77" s="71">
        <v>4.8000000000000001E-4</v>
      </c>
      <c r="I77" s="67">
        <v>0.14399999999999999</v>
      </c>
      <c r="J77" s="86">
        <v>2</v>
      </c>
      <c r="K77" s="121"/>
      <c r="L77" s="118" t="s">
        <v>107</v>
      </c>
      <c r="M77" s="29">
        <f t="shared" si="1"/>
        <v>0</v>
      </c>
      <c r="N77" s="106"/>
      <c r="O77" s="111">
        <f>K77*H77</f>
        <v>0</v>
      </c>
      <c r="P77" s="62">
        <f>K77*I77</f>
        <v>0</v>
      </c>
      <c r="Q77" s="62">
        <f>K77/G77</f>
        <v>0</v>
      </c>
      <c r="R77" s="32"/>
      <c r="S77" s="32"/>
    </row>
    <row r="78" spans="1:19" s="2" customFormat="1" ht="21" customHeight="1" outlineLevel="1" x14ac:dyDescent="0.2">
      <c r="A78" s="23"/>
      <c r="B78" s="74" t="s">
        <v>73</v>
      </c>
      <c r="C78" s="9" t="s">
        <v>17</v>
      </c>
      <c r="D78" s="12" t="s">
        <v>66</v>
      </c>
      <c r="E78" s="19" t="s">
        <v>75</v>
      </c>
      <c r="F78" s="4" t="s">
        <v>89</v>
      </c>
      <c r="G78" s="4">
        <v>52</v>
      </c>
      <c r="H78" s="71">
        <v>4.8000000000000001E-4</v>
      </c>
      <c r="I78" s="67">
        <v>0.14399999999999999</v>
      </c>
      <c r="J78" s="86">
        <v>2</v>
      </c>
      <c r="K78" s="121"/>
      <c r="L78" s="118" t="s">
        <v>107</v>
      </c>
      <c r="M78" s="29">
        <f t="shared" si="1"/>
        <v>0</v>
      </c>
      <c r="N78" s="112"/>
      <c r="O78" s="111">
        <f>K78*H78</f>
        <v>0</v>
      </c>
      <c r="P78" s="62">
        <f>K78*I78</f>
        <v>0</v>
      </c>
      <c r="Q78" s="62">
        <f>K78/G78</f>
        <v>0</v>
      </c>
      <c r="R78" s="32"/>
      <c r="S78" s="32"/>
    </row>
    <row r="79" spans="1:19" s="2" customFormat="1" ht="21" hidden="1" customHeight="1" outlineLevel="1" x14ac:dyDescent="0.2">
      <c r="A79" s="23">
        <v>0</v>
      </c>
      <c r="B79" s="76"/>
      <c r="C79" s="9" t="s">
        <v>17</v>
      </c>
      <c r="D79" s="12" t="s">
        <v>67</v>
      </c>
      <c r="E79" s="19" t="s">
        <v>93</v>
      </c>
      <c r="F79" s="73" t="s">
        <v>91</v>
      </c>
      <c r="G79" s="4">
        <v>50</v>
      </c>
      <c r="H79" s="71">
        <v>4.06E-4</v>
      </c>
      <c r="I79" s="67">
        <v>0.13600000000000001</v>
      </c>
      <c r="J79" s="86">
        <v>2</v>
      </c>
      <c r="K79" s="121"/>
      <c r="L79" s="117" t="s">
        <v>108</v>
      </c>
      <c r="M79" s="29">
        <f t="shared" si="1"/>
        <v>0</v>
      </c>
      <c r="N79" s="113"/>
      <c r="O79" s="111">
        <f>K79*H79</f>
        <v>0</v>
      </c>
      <c r="P79" s="62">
        <f>K79*I79</f>
        <v>0</v>
      </c>
      <c r="Q79" s="62">
        <f>K79/G79</f>
        <v>0</v>
      </c>
      <c r="R79" s="32"/>
      <c r="S79" s="32"/>
    </row>
    <row r="80" spans="1:19" s="2" customFormat="1" ht="21" hidden="1" customHeight="1" outlineLevel="1" x14ac:dyDescent="0.2">
      <c r="A80" s="23">
        <v>0</v>
      </c>
      <c r="B80" s="76"/>
      <c r="C80" s="9" t="s">
        <v>17</v>
      </c>
      <c r="D80" s="12" t="s">
        <v>67</v>
      </c>
      <c r="E80" s="19" t="s">
        <v>94</v>
      </c>
      <c r="F80" s="73" t="s">
        <v>91</v>
      </c>
      <c r="G80" s="4">
        <v>50</v>
      </c>
      <c r="H80" s="71">
        <v>4.06E-4</v>
      </c>
      <c r="I80" s="67">
        <v>0.13600000000000001</v>
      </c>
      <c r="J80" s="86">
        <v>2</v>
      </c>
      <c r="K80" s="121"/>
      <c r="L80" s="117" t="s">
        <v>108</v>
      </c>
      <c r="M80" s="29">
        <f t="shared" si="1"/>
        <v>0</v>
      </c>
      <c r="N80" s="113"/>
      <c r="O80" s="111">
        <f>K80*H80</f>
        <v>0</v>
      </c>
      <c r="P80" s="62">
        <f>K80*I80</f>
        <v>0</v>
      </c>
      <c r="Q80" s="62">
        <f>K80/G80</f>
        <v>0</v>
      </c>
      <c r="R80" s="32"/>
      <c r="S80" s="32"/>
    </row>
    <row r="81" spans="1:19" s="2" customFormat="1" ht="21" hidden="1" customHeight="1" outlineLevel="1" x14ac:dyDescent="0.2">
      <c r="A81" s="23">
        <v>0</v>
      </c>
      <c r="B81" s="76"/>
      <c r="C81" s="9" t="s">
        <v>17</v>
      </c>
      <c r="D81" s="12" t="s">
        <v>67</v>
      </c>
      <c r="E81" s="19" t="s">
        <v>95</v>
      </c>
      <c r="F81" s="73" t="s">
        <v>91</v>
      </c>
      <c r="G81" s="4">
        <v>50</v>
      </c>
      <c r="H81" s="71">
        <v>4.06E-4</v>
      </c>
      <c r="I81" s="67">
        <v>0.13600000000000001</v>
      </c>
      <c r="J81" s="86">
        <v>2</v>
      </c>
      <c r="K81" s="121"/>
      <c r="L81" s="117" t="s">
        <v>108</v>
      </c>
      <c r="M81" s="29">
        <f t="shared" si="1"/>
        <v>0</v>
      </c>
      <c r="N81" s="113"/>
      <c r="O81" s="111">
        <f>K81*H81</f>
        <v>0</v>
      </c>
      <c r="P81" s="62">
        <f>K81*I81</f>
        <v>0</v>
      </c>
      <c r="Q81" s="62">
        <f>K81/G81</f>
        <v>0</v>
      </c>
      <c r="R81" s="32"/>
      <c r="S81" s="32"/>
    </row>
    <row r="82" spans="1:19" s="2" customFormat="1" ht="21" hidden="1" customHeight="1" outlineLevel="1" x14ac:dyDescent="0.2">
      <c r="A82" s="23">
        <v>0</v>
      </c>
      <c r="B82" s="59"/>
      <c r="C82" s="9" t="s">
        <v>17</v>
      </c>
      <c r="D82" s="12" t="s">
        <v>96</v>
      </c>
      <c r="E82" s="19" t="s">
        <v>97</v>
      </c>
      <c r="F82" s="73" t="s">
        <v>91</v>
      </c>
      <c r="G82" s="4">
        <v>50</v>
      </c>
      <c r="H82" s="71">
        <v>4.06E-4</v>
      </c>
      <c r="I82" s="67">
        <v>0.126</v>
      </c>
      <c r="J82" s="86">
        <v>2</v>
      </c>
      <c r="K82" s="121"/>
      <c r="L82" s="117" t="s">
        <v>108</v>
      </c>
      <c r="M82" s="29">
        <f t="shared" si="1"/>
        <v>0</v>
      </c>
      <c r="N82" s="113"/>
      <c r="O82" s="111">
        <f>K82*H82</f>
        <v>0</v>
      </c>
      <c r="P82" s="62">
        <f>K82*I82</f>
        <v>0</v>
      </c>
      <c r="Q82" s="62">
        <f>K82/G82</f>
        <v>0</v>
      </c>
      <c r="R82" s="32"/>
      <c r="S82" s="32"/>
    </row>
    <row r="83" spans="1:19" s="2" customFormat="1" ht="21" hidden="1" customHeight="1" outlineLevel="1" x14ac:dyDescent="0.2">
      <c r="A83" s="23">
        <v>0</v>
      </c>
      <c r="B83" s="59"/>
      <c r="C83" s="9" t="s">
        <v>17</v>
      </c>
      <c r="D83" s="12" t="s">
        <v>96</v>
      </c>
      <c r="E83" s="19" t="s">
        <v>98</v>
      </c>
      <c r="F83" s="73" t="s">
        <v>91</v>
      </c>
      <c r="G83" s="4">
        <v>50</v>
      </c>
      <c r="H83" s="71">
        <v>4.06E-4</v>
      </c>
      <c r="I83" s="67">
        <v>0.126</v>
      </c>
      <c r="J83" s="86">
        <v>2</v>
      </c>
      <c r="K83" s="121"/>
      <c r="L83" s="117" t="s">
        <v>108</v>
      </c>
      <c r="M83" s="29">
        <f t="shared" si="1"/>
        <v>0</v>
      </c>
      <c r="N83" s="113"/>
      <c r="O83" s="111">
        <f>K83*H83</f>
        <v>0</v>
      </c>
      <c r="P83" s="62">
        <f>K83*I83</f>
        <v>0</v>
      </c>
      <c r="Q83" s="62">
        <f>K83/G83</f>
        <v>0</v>
      </c>
      <c r="R83" s="32"/>
      <c r="S83" s="32"/>
    </row>
    <row r="84" spans="1:19" s="2" customFormat="1" ht="21" hidden="1" customHeight="1" outlineLevel="1" x14ac:dyDescent="0.2">
      <c r="A84" s="23">
        <v>0</v>
      </c>
      <c r="B84" s="59"/>
      <c r="C84" s="9" t="s">
        <v>17</v>
      </c>
      <c r="D84" s="12" t="s">
        <v>96</v>
      </c>
      <c r="E84" s="19" t="s">
        <v>99</v>
      </c>
      <c r="F84" s="73" t="s">
        <v>91</v>
      </c>
      <c r="G84" s="4">
        <v>50</v>
      </c>
      <c r="H84" s="71">
        <v>4.06E-4</v>
      </c>
      <c r="I84" s="67">
        <v>0.126</v>
      </c>
      <c r="J84" s="86">
        <v>2</v>
      </c>
      <c r="K84" s="121"/>
      <c r="L84" s="117" t="s">
        <v>108</v>
      </c>
      <c r="M84" s="29">
        <f t="shared" si="1"/>
        <v>0</v>
      </c>
      <c r="N84" s="113"/>
      <c r="O84" s="111">
        <f>K84*H84</f>
        <v>0</v>
      </c>
      <c r="P84" s="62">
        <f>K84*I84</f>
        <v>0</v>
      </c>
      <c r="Q84" s="62">
        <f>K84/G84</f>
        <v>0</v>
      </c>
      <c r="R84" s="32"/>
      <c r="S84" s="32"/>
    </row>
    <row r="85" spans="1:19" s="2" customFormat="1" ht="21" customHeight="1" outlineLevel="1" x14ac:dyDescent="0.2">
      <c r="A85" s="23">
        <v>4</v>
      </c>
      <c r="B85" s="59"/>
      <c r="C85" s="9" t="s">
        <v>17</v>
      </c>
      <c r="D85" s="12" t="s">
        <v>96</v>
      </c>
      <c r="E85" s="19" t="s">
        <v>100</v>
      </c>
      <c r="F85" s="73" t="s">
        <v>91</v>
      </c>
      <c r="G85" s="4">
        <v>50</v>
      </c>
      <c r="H85" s="71">
        <v>4.06E-4</v>
      </c>
      <c r="I85" s="67">
        <v>0.126</v>
      </c>
      <c r="J85" s="86">
        <v>2</v>
      </c>
      <c r="K85" s="121"/>
      <c r="L85" s="117" t="s">
        <v>108</v>
      </c>
      <c r="M85" s="29">
        <f t="shared" si="1"/>
        <v>0</v>
      </c>
      <c r="N85" s="113"/>
      <c r="O85" s="111">
        <f>K85*H85</f>
        <v>0</v>
      </c>
      <c r="P85" s="62">
        <f>K85*I85</f>
        <v>0</v>
      </c>
      <c r="Q85" s="62">
        <f>K85/G85</f>
        <v>0</v>
      </c>
      <c r="R85" s="32"/>
      <c r="S85" s="32"/>
    </row>
    <row r="86" spans="1:19" s="2" customFormat="1" ht="21" customHeight="1" outlineLevel="1" x14ac:dyDescent="0.2">
      <c r="A86" s="23">
        <v>4</v>
      </c>
      <c r="B86" s="59"/>
      <c r="C86" s="9" t="s">
        <v>17</v>
      </c>
      <c r="D86" s="12" t="s">
        <v>96</v>
      </c>
      <c r="E86" s="19" t="s">
        <v>101</v>
      </c>
      <c r="F86" s="73" t="s">
        <v>91</v>
      </c>
      <c r="G86" s="4">
        <v>50</v>
      </c>
      <c r="H86" s="71">
        <v>4.06E-4</v>
      </c>
      <c r="I86" s="67">
        <v>0.126</v>
      </c>
      <c r="J86" s="86">
        <v>2</v>
      </c>
      <c r="K86" s="121"/>
      <c r="L86" s="117" t="s">
        <v>108</v>
      </c>
      <c r="M86" s="29">
        <f t="shared" si="1"/>
        <v>0</v>
      </c>
      <c r="N86" s="113"/>
      <c r="O86" s="111">
        <f>K86*H86</f>
        <v>0</v>
      </c>
      <c r="P86" s="62">
        <f>K86*I86</f>
        <v>0</v>
      </c>
      <c r="Q86" s="62">
        <f>K86/G86</f>
        <v>0</v>
      </c>
      <c r="R86" s="32"/>
      <c r="S86" s="32"/>
    </row>
    <row r="87" spans="1:19" s="2" customFormat="1" ht="21" customHeight="1" outlineLevel="1" x14ac:dyDescent="0.2">
      <c r="A87" s="23">
        <v>7</v>
      </c>
      <c r="B87" s="58"/>
      <c r="C87" s="9" t="s">
        <v>61</v>
      </c>
      <c r="D87" s="12" t="s">
        <v>10</v>
      </c>
      <c r="E87" s="19" t="s">
        <v>39</v>
      </c>
      <c r="F87" s="4" t="s">
        <v>89</v>
      </c>
      <c r="G87" s="4">
        <v>46</v>
      </c>
      <c r="H87" s="71">
        <v>5.5500000000000005E-4</v>
      </c>
      <c r="I87" s="67">
        <v>0.18</v>
      </c>
      <c r="J87" s="86">
        <v>2.5499999999999998</v>
      </c>
      <c r="K87" s="121"/>
      <c r="L87" s="35"/>
      <c r="M87" s="29">
        <f t="shared" si="1"/>
        <v>0</v>
      </c>
      <c r="N87" s="112"/>
      <c r="O87" s="111">
        <f>K87*H87</f>
        <v>0</v>
      </c>
      <c r="P87" s="62">
        <f>K87*I87</f>
        <v>0</v>
      </c>
      <c r="Q87" s="62">
        <f>K87/G87</f>
        <v>0</v>
      </c>
      <c r="R87" s="32"/>
      <c r="S87" s="32"/>
    </row>
    <row r="88" spans="1:19" s="2" customFormat="1" ht="21" customHeight="1" outlineLevel="1" x14ac:dyDescent="0.2">
      <c r="A88" s="23"/>
      <c r="B88" s="58"/>
      <c r="C88" s="9" t="s">
        <v>61</v>
      </c>
      <c r="D88" s="12" t="s">
        <v>11</v>
      </c>
      <c r="E88" s="19" t="s">
        <v>64</v>
      </c>
      <c r="F88" s="4" t="s">
        <v>89</v>
      </c>
      <c r="G88" s="4">
        <v>42</v>
      </c>
      <c r="H88" s="71">
        <v>6.0800000000000003E-4</v>
      </c>
      <c r="I88" s="67">
        <v>0.19800000000000001</v>
      </c>
      <c r="J88" s="86">
        <v>2.5499999999999998</v>
      </c>
      <c r="K88" s="121"/>
      <c r="L88" s="35"/>
      <c r="M88" s="29">
        <f t="shared" si="1"/>
        <v>0</v>
      </c>
      <c r="N88" s="112"/>
      <c r="O88" s="111">
        <f>K88*H88</f>
        <v>0</v>
      </c>
      <c r="P88" s="62">
        <f>K88*I88</f>
        <v>0</v>
      </c>
      <c r="Q88" s="62">
        <f>K88/G88</f>
        <v>0</v>
      </c>
      <c r="R88" s="32"/>
      <c r="S88" s="32"/>
    </row>
    <row r="89" spans="1:19" s="2" customFormat="1" ht="21" customHeight="1" outlineLevel="1" x14ac:dyDescent="0.2">
      <c r="A89" s="23"/>
      <c r="B89" s="58"/>
      <c r="C89" s="9" t="s">
        <v>61</v>
      </c>
      <c r="D89" s="12" t="s">
        <v>11</v>
      </c>
      <c r="E89" s="19" t="s">
        <v>63</v>
      </c>
      <c r="F89" s="4" t="s">
        <v>89</v>
      </c>
      <c r="G89" s="4">
        <v>42</v>
      </c>
      <c r="H89" s="71">
        <v>6.0800000000000003E-4</v>
      </c>
      <c r="I89" s="67">
        <v>0.19800000000000001</v>
      </c>
      <c r="J89" s="86">
        <v>2.5499999999999998</v>
      </c>
      <c r="K89" s="121"/>
      <c r="L89" s="35"/>
      <c r="M89" s="29">
        <f t="shared" si="1"/>
        <v>0</v>
      </c>
      <c r="N89" s="106"/>
      <c r="O89" s="111">
        <f>K89*H89</f>
        <v>0</v>
      </c>
      <c r="P89" s="62">
        <f>K89*I89</f>
        <v>0</v>
      </c>
      <c r="Q89" s="62">
        <f>K89/G89</f>
        <v>0</v>
      </c>
      <c r="R89" s="32"/>
      <c r="S89" s="32"/>
    </row>
    <row r="90" spans="1:19" s="2" customFormat="1" ht="21" customHeight="1" outlineLevel="1" x14ac:dyDescent="0.2">
      <c r="A90" s="23">
        <v>4</v>
      </c>
      <c r="B90" s="58"/>
      <c r="C90" s="9" t="s">
        <v>61</v>
      </c>
      <c r="D90" s="12" t="s">
        <v>11</v>
      </c>
      <c r="E90" s="19" t="s">
        <v>23</v>
      </c>
      <c r="F90" s="4" t="s">
        <v>89</v>
      </c>
      <c r="G90" s="4">
        <v>42</v>
      </c>
      <c r="H90" s="71">
        <v>6.0800000000000003E-4</v>
      </c>
      <c r="I90" s="67">
        <v>0.19800000000000001</v>
      </c>
      <c r="J90" s="86">
        <v>2.5499999999999998</v>
      </c>
      <c r="K90" s="121"/>
      <c r="L90" s="35"/>
      <c r="M90" s="29">
        <f t="shared" si="1"/>
        <v>0</v>
      </c>
      <c r="N90" s="106"/>
      <c r="O90" s="111">
        <f>K90*H90</f>
        <v>0</v>
      </c>
      <c r="P90" s="62">
        <f>K90*I90</f>
        <v>0</v>
      </c>
      <c r="Q90" s="62">
        <f>K90/G90</f>
        <v>0</v>
      </c>
      <c r="R90" s="32"/>
      <c r="S90" s="32"/>
    </row>
    <row r="91" spans="1:19" s="2" customFormat="1" ht="21" customHeight="1" outlineLevel="1" x14ac:dyDescent="0.2">
      <c r="A91" s="23"/>
      <c r="B91" s="74" t="s">
        <v>73</v>
      </c>
      <c r="C91" s="9" t="s">
        <v>61</v>
      </c>
      <c r="D91" s="12" t="s">
        <v>66</v>
      </c>
      <c r="E91" s="19" t="s">
        <v>76</v>
      </c>
      <c r="F91" s="4" t="s">
        <v>89</v>
      </c>
      <c r="G91" s="4">
        <v>50</v>
      </c>
      <c r="H91" s="71">
        <v>5.1099999999999995E-4</v>
      </c>
      <c r="I91" s="67">
        <v>0.21</v>
      </c>
      <c r="J91" s="86">
        <v>2.5499999999999998</v>
      </c>
      <c r="K91" s="121"/>
      <c r="L91" s="118" t="s">
        <v>107</v>
      </c>
      <c r="M91" s="29">
        <f t="shared" si="1"/>
        <v>0</v>
      </c>
      <c r="N91" s="106"/>
      <c r="O91" s="111">
        <f>K91*H91</f>
        <v>0</v>
      </c>
      <c r="P91" s="62">
        <f>K91*I91</f>
        <v>0</v>
      </c>
      <c r="Q91" s="62">
        <f>K91/G91</f>
        <v>0</v>
      </c>
      <c r="R91" s="32"/>
      <c r="S91" s="32"/>
    </row>
    <row r="92" spans="1:19" s="2" customFormat="1" ht="21" customHeight="1" outlineLevel="1" x14ac:dyDescent="0.2">
      <c r="A92" s="23"/>
      <c r="B92" s="74" t="s">
        <v>73</v>
      </c>
      <c r="C92" s="9" t="s">
        <v>61</v>
      </c>
      <c r="D92" s="12" t="s">
        <v>66</v>
      </c>
      <c r="E92" s="19" t="s">
        <v>74</v>
      </c>
      <c r="F92" s="4" t="s">
        <v>89</v>
      </c>
      <c r="G92" s="4">
        <v>50</v>
      </c>
      <c r="H92" s="71">
        <v>5.1099999999999995E-4</v>
      </c>
      <c r="I92" s="67">
        <v>0.21</v>
      </c>
      <c r="J92" s="86">
        <v>2.5499999999999998</v>
      </c>
      <c r="K92" s="121"/>
      <c r="L92" s="118" t="s">
        <v>107</v>
      </c>
      <c r="M92" s="29">
        <f t="shared" si="1"/>
        <v>0</v>
      </c>
      <c r="N92" s="106"/>
      <c r="O92" s="111">
        <f>K92*H92</f>
        <v>0</v>
      </c>
      <c r="P92" s="62">
        <f>K92*I92</f>
        <v>0</v>
      </c>
      <c r="Q92" s="62">
        <f>K92/G92</f>
        <v>0</v>
      </c>
      <c r="R92" s="32"/>
      <c r="S92" s="32"/>
    </row>
    <row r="93" spans="1:19" s="2" customFormat="1" ht="21" customHeight="1" outlineLevel="1" x14ac:dyDescent="0.2">
      <c r="A93" s="23"/>
      <c r="B93" s="74" t="s">
        <v>73</v>
      </c>
      <c r="C93" s="9" t="s">
        <v>61</v>
      </c>
      <c r="D93" s="12" t="s">
        <v>66</v>
      </c>
      <c r="E93" s="19" t="s">
        <v>68</v>
      </c>
      <c r="F93" s="4" t="s">
        <v>89</v>
      </c>
      <c r="G93" s="4">
        <v>50</v>
      </c>
      <c r="H93" s="71">
        <v>5.1099999999999995E-4</v>
      </c>
      <c r="I93" s="67">
        <v>0.21</v>
      </c>
      <c r="J93" s="86">
        <v>2.5499999999999998</v>
      </c>
      <c r="K93" s="121"/>
      <c r="L93" s="118" t="s">
        <v>107</v>
      </c>
      <c r="M93" s="29">
        <f t="shared" si="1"/>
        <v>0</v>
      </c>
      <c r="N93" s="106"/>
      <c r="O93" s="111">
        <f>K93*H93</f>
        <v>0</v>
      </c>
      <c r="P93" s="62">
        <f>K93*I93</f>
        <v>0</v>
      </c>
      <c r="Q93" s="62">
        <f>K93/G93</f>
        <v>0</v>
      </c>
      <c r="R93" s="32"/>
      <c r="S93" s="32"/>
    </row>
    <row r="94" spans="1:19" s="2" customFormat="1" ht="21" customHeight="1" outlineLevel="1" x14ac:dyDescent="0.2">
      <c r="A94" s="23"/>
      <c r="B94" s="74" t="s">
        <v>73</v>
      </c>
      <c r="C94" s="9" t="s">
        <v>61</v>
      </c>
      <c r="D94" s="12" t="s">
        <v>66</v>
      </c>
      <c r="E94" s="19" t="s">
        <v>75</v>
      </c>
      <c r="F94" s="4" t="s">
        <v>89</v>
      </c>
      <c r="G94" s="4">
        <v>50</v>
      </c>
      <c r="H94" s="71">
        <v>5.1099999999999995E-4</v>
      </c>
      <c r="I94" s="67">
        <v>0.21</v>
      </c>
      <c r="J94" s="86">
        <v>2.5499999999999998</v>
      </c>
      <c r="K94" s="121"/>
      <c r="L94" s="118" t="s">
        <v>107</v>
      </c>
      <c r="M94" s="29">
        <f t="shared" si="1"/>
        <v>0</v>
      </c>
      <c r="N94" s="106"/>
      <c r="O94" s="111">
        <f>K94*H94</f>
        <v>0</v>
      </c>
      <c r="P94" s="62">
        <f>K94*I94</f>
        <v>0</v>
      </c>
      <c r="Q94" s="62">
        <f>K94/G94</f>
        <v>0</v>
      </c>
      <c r="R94" s="32"/>
      <c r="S94" s="32"/>
    </row>
    <row r="95" spans="1:19" s="2" customFormat="1" ht="21" customHeight="1" outlineLevel="1" x14ac:dyDescent="0.2">
      <c r="A95" s="23"/>
      <c r="B95" s="74" t="s">
        <v>73</v>
      </c>
      <c r="C95" s="9" t="s">
        <v>61</v>
      </c>
      <c r="D95" s="12" t="s">
        <v>66</v>
      </c>
      <c r="E95" s="19" t="s">
        <v>69</v>
      </c>
      <c r="F95" s="4" t="s">
        <v>89</v>
      </c>
      <c r="G95" s="4">
        <v>50</v>
      </c>
      <c r="H95" s="71">
        <v>5.1099999999999995E-4</v>
      </c>
      <c r="I95" s="67">
        <v>0.21</v>
      </c>
      <c r="J95" s="86">
        <v>2.5499999999999998</v>
      </c>
      <c r="K95" s="121"/>
      <c r="L95" s="118" t="s">
        <v>107</v>
      </c>
      <c r="M95" s="29">
        <f t="shared" si="1"/>
        <v>0</v>
      </c>
      <c r="N95" s="106"/>
      <c r="O95" s="111">
        <f>K95*H95</f>
        <v>0</v>
      </c>
      <c r="P95" s="62">
        <f>K95*I95</f>
        <v>0</v>
      </c>
      <c r="Q95" s="62">
        <f>K95/G95</f>
        <v>0</v>
      </c>
      <c r="R95" s="32"/>
      <c r="S95" s="32"/>
    </row>
    <row r="96" spans="1:19" s="2" customFormat="1" ht="21" customHeight="1" outlineLevel="1" x14ac:dyDescent="0.2">
      <c r="A96" s="23"/>
      <c r="B96" s="58"/>
      <c r="C96" s="9" t="s">
        <v>60</v>
      </c>
      <c r="D96" s="12" t="s">
        <v>10</v>
      </c>
      <c r="E96" s="19" t="s">
        <v>2</v>
      </c>
      <c r="F96" s="4" t="s">
        <v>89</v>
      </c>
      <c r="G96" s="4">
        <v>25</v>
      </c>
      <c r="H96" s="71">
        <v>8.1099999999999998E-4</v>
      </c>
      <c r="I96" s="67">
        <v>0.23599999999999999</v>
      </c>
      <c r="J96" s="86">
        <v>2.65</v>
      </c>
      <c r="K96" s="121"/>
      <c r="L96" s="82"/>
      <c r="M96" s="29">
        <f t="shared" si="1"/>
        <v>0</v>
      </c>
      <c r="N96" s="106"/>
      <c r="O96" s="111">
        <f>K96*H96</f>
        <v>0</v>
      </c>
      <c r="P96" s="62">
        <f>K96*I96</f>
        <v>0</v>
      </c>
      <c r="Q96" s="62">
        <f>K96/G96</f>
        <v>0</v>
      </c>
      <c r="R96" s="32"/>
      <c r="S96" s="32"/>
    </row>
    <row r="97" spans="1:19" s="2" customFormat="1" ht="21" customHeight="1" outlineLevel="1" x14ac:dyDescent="0.2">
      <c r="A97" s="23"/>
      <c r="B97" s="76"/>
      <c r="C97" s="9" t="s">
        <v>60</v>
      </c>
      <c r="D97" s="12" t="s">
        <v>11</v>
      </c>
      <c r="E97" s="19" t="s">
        <v>3</v>
      </c>
      <c r="F97" s="73" t="s">
        <v>91</v>
      </c>
      <c r="G97" s="4">
        <v>25</v>
      </c>
      <c r="H97" s="71">
        <v>8.1099999999999998E-4</v>
      </c>
      <c r="I97" s="67">
        <v>0.26800000000000002</v>
      </c>
      <c r="J97" s="86">
        <v>2.9</v>
      </c>
      <c r="K97" s="121"/>
      <c r="L97" s="60"/>
      <c r="M97" s="29">
        <f t="shared" si="1"/>
        <v>0</v>
      </c>
      <c r="N97" s="106"/>
      <c r="O97" s="111">
        <f>K97*H97</f>
        <v>0</v>
      </c>
      <c r="P97" s="62">
        <f>K97*I97</f>
        <v>0</v>
      </c>
      <c r="Q97" s="62">
        <f>K97/G97</f>
        <v>0</v>
      </c>
      <c r="R97" s="32"/>
      <c r="S97" s="32"/>
    </row>
    <row r="98" spans="1:19" s="2" customFormat="1" ht="21" customHeight="1" outlineLevel="1" x14ac:dyDescent="0.2">
      <c r="A98" s="23"/>
      <c r="B98" s="76"/>
      <c r="C98" s="9" t="s">
        <v>60</v>
      </c>
      <c r="D98" s="12" t="s">
        <v>11</v>
      </c>
      <c r="E98" s="19" t="s">
        <v>103</v>
      </c>
      <c r="F98" s="73" t="s">
        <v>91</v>
      </c>
      <c r="G98" s="4">
        <v>25</v>
      </c>
      <c r="H98" s="71">
        <v>8.1099999999999998E-4</v>
      </c>
      <c r="I98" s="67">
        <v>0.26800000000000002</v>
      </c>
      <c r="J98" s="86">
        <v>2.9</v>
      </c>
      <c r="K98" s="121"/>
      <c r="L98" s="60"/>
      <c r="M98" s="29">
        <f t="shared" si="1"/>
        <v>0</v>
      </c>
      <c r="N98" s="106"/>
      <c r="O98" s="111">
        <f>K98*H98</f>
        <v>0</v>
      </c>
      <c r="P98" s="62">
        <f>K98*I98</f>
        <v>0</v>
      </c>
      <c r="Q98" s="62">
        <f>K98/G98</f>
        <v>0</v>
      </c>
      <c r="R98" s="32"/>
      <c r="S98" s="32"/>
    </row>
    <row r="99" spans="1:19" s="2" customFormat="1" ht="21" customHeight="1" outlineLevel="1" x14ac:dyDescent="0.2">
      <c r="A99" s="23"/>
      <c r="B99" s="58"/>
      <c r="C99" s="9" t="s">
        <v>60</v>
      </c>
      <c r="D99" s="12" t="s">
        <v>11</v>
      </c>
      <c r="E99" s="19" t="s">
        <v>23</v>
      </c>
      <c r="F99" s="4" t="s">
        <v>89</v>
      </c>
      <c r="G99" s="4">
        <v>25</v>
      </c>
      <c r="H99" s="71">
        <v>8.1099999999999998E-4</v>
      </c>
      <c r="I99" s="67">
        <v>0.23599999999999999</v>
      </c>
      <c r="J99" s="86">
        <v>2.65</v>
      </c>
      <c r="K99" s="121"/>
      <c r="L99" s="60"/>
      <c r="M99" s="29">
        <f t="shared" ref="M99" si="2">K99*J99</f>
        <v>0</v>
      </c>
      <c r="N99" s="106"/>
      <c r="O99" s="111">
        <f>K99*H99</f>
        <v>0</v>
      </c>
      <c r="P99" s="62">
        <f>K99*I99</f>
        <v>0</v>
      </c>
      <c r="Q99" s="62">
        <f>K99/G99</f>
        <v>0</v>
      </c>
      <c r="R99" s="32"/>
      <c r="S99" s="32"/>
    </row>
    <row r="100" spans="1:19" s="2" customFormat="1" ht="21" customHeight="1" outlineLevel="1" x14ac:dyDescent="0.2">
      <c r="A100" s="23"/>
      <c r="B100" s="76"/>
      <c r="C100" s="9" t="s">
        <v>60</v>
      </c>
      <c r="D100" s="12" t="s">
        <v>11</v>
      </c>
      <c r="E100" s="19" t="s">
        <v>23</v>
      </c>
      <c r="F100" s="73" t="s">
        <v>91</v>
      </c>
      <c r="G100" s="4">
        <v>25</v>
      </c>
      <c r="H100" s="71">
        <v>8.1099999999999998E-4</v>
      </c>
      <c r="I100" s="67">
        <v>0.26800000000000002</v>
      </c>
      <c r="J100" s="86">
        <v>2.9</v>
      </c>
      <c r="K100" s="121"/>
      <c r="L100" s="60"/>
      <c r="M100" s="29">
        <f t="shared" si="1"/>
        <v>0</v>
      </c>
      <c r="N100" s="106"/>
      <c r="O100" s="111">
        <f>K100*H100</f>
        <v>0</v>
      </c>
      <c r="P100" s="62">
        <f>K100*I100</f>
        <v>0</v>
      </c>
      <c r="Q100" s="62">
        <f>K100/G100</f>
        <v>0</v>
      </c>
      <c r="R100" s="32"/>
      <c r="S100" s="32"/>
    </row>
    <row r="101" spans="1:19" s="2" customFormat="1" ht="21" hidden="1" customHeight="1" outlineLevel="1" x14ac:dyDescent="0.2">
      <c r="A101" s="23">
        <v>0</v>
      </c>
      <c r="B101" s="76"/>
      <c r="C101" s="9" t="s">
        <v>60</v>
      </c>
      <c r="D101" s="12" t="s">
        <v>11</v>
      </c>
      <c r="E101" s="19" t="s">
        <v>102</v>
      </c>
      <c r="F101" s="73" t="s">
        <v>91</v>
      </c>
      <c r="G101" s="4">
        <v>25</v>
      </c>
      <c r="H101" s="71">
        <v>8.1099999999999998E-4</v>
      </c>
      <c r="I101" s="67">
        <v>0.26800000000000002</v>
      </c>
      <c r="J101" s="86">
        <v>2.9</v>
      </c>
      <c r="K101" s="121"/>
      <c r="L101" s="60"/>
      <c r="M101" s="29">
        <f t="shared" si="1"/>
        <v>0</v>
      </c>
      <c r="N101" s="106"/>
      <c r="O101" s="111">
        <f>K101*H101</f>
        <v>0</v>
      </c>
      <c r="P101" s="62">
        <f>K101*I101</f>
        <v>0</v>
      </c>
      <c r="Q101" s="62">
        <f>K101/G101</f>
        <v>0</v>
      </c>
      <c r="R101" s="32"/>
      <c r="S101" s="32"/>
    </row>
    <row r="102" spans="1:19" s="2" customFormat="1" ht="21" customHeight="1" outlineLevel="1" x14ac:dyDescent="0.2">
      <c r="A102" s="23">
        <v>3</v>
      </c>
      <c r="B102" s="76"/>
      <c r="C102" s="9" t="s">
        <v>60</v>
      </c>
      <c r="D102" s="12" t="s">
        <v>13</v>
      </c>
      <c r="E102" s="19" t="s">
        <v>104</v>
      </c>
      <c r="F102" s="73" t="s">
        <v>91</v>
      </c>
      <c r="G102" s="4">
        <v>25</v>
      </c>
      <c r="H102" s="71">
        <v>8.1099999999999998E-4</v>
      </c>
      <c r="I102" s="67">
        <v>0.28000000000000003</v>
      </c>
      <c r="J102" s="86">
        <v>2.9</v>
      </c>
      <c r="K102" s="121"/>
      <c r="L102" s="35"/>
      <c r="M102" s="29">
        <f t="shared" si="1"/>
        <v>0</v>
      </c>
      <c r="N102" s="106"/>
      <c r="O102" s="111">
        <f>K102*H102</f>
        <v>0</v>
      </c>
      <c r="P102" s="62">
        <f>K102*I102</f>
        <v>0</v>
      </c>
      <c r="Q102" s="62">
        <f>K102/G102</f>
        <v>0</v>
      </c>
      <c r="R102" s="32"/>
      <c r="S102" s="32"/>
    </row>
    <row r="103" spans="1:19" s="2" customFormat="1" ht="21" customHeight="1" outlineLevel="1" x14ac:dyDescent="0.2">
      <c r="A103" s="23">
        <v>6</v>
      </c>
      <c r="B103" s="58"/>
      <c r="C103" s="9" t="s">
        <v>60</v>
      </c>
      <c r="D103" s="12" t="s">
        <v>13</v>
      </c>
      <c r="E103" s="19" t="s">
        <v>5</v>
      </c>
      <c r="F103" s="4" t="s">
        <v>89</v>
      </c>
      <c r="G103" s="4">
        <v>25</v>
      </c>
      <c r="H103" s="71">
        <v>8.1099999999999998E-4</v>
      </c>
      <c r="I103" s="67">
        <v>0.26</v>
      </c>
      <c r="J103" s="86">
        <v>2.65</v>
      </c>
      <c r="K103" s="121"/>
      <c r="L103" s="35"/>
      <c r="M103" s="29">
        <f t="shared" si="1"/>
        <v>0</v>
      </c>
      <c r="N103" s="106"/>
      <c r="O103" s="111">
        <f>K103*H103</f>
        <v>0</v>
      </c>
      <c r="P103" s="62">
        <f>K103*I103</f>
        <v>0</v>
      </c>
      <c r="Q103" s="62">
        <f>K103/G103</f>
        <v>0</v>
      </c>
      <c r="R103" s="32"/>
      <c r="S103" s="32"/>
    </row>
    <row r="104" spans="1:19" s="2" customFormat="1" ht="21" customHeight="1" outlineLevel="1" x14ac:dyDescent="0.2">
      <c r="A104" s="23"/>
      <c r="B104" s="76"/>
      <c r="C104" s="9" t="s">
        <v>60</v>
      </c>
      <c r="D104" s="12" t="s">
        <v>13</v>
      </c>
      <c r="E104" s="19" t="s">
        <v>5</v>
      </c>
      <c r="F104" s="73" t="s">
        <v>91</v>
      </c>
      <c r="G104" s="4">
        <v>25</v>
      </c>
      <c r="H104" s="71">
        <v>8.1099999999999998E-4</v>
      </c>
      <c r="I104" s="67">
        <v>0.28000000000000003</v>
      </c>
      <c r="J104" s="86">
        <v>2.9</v>
      </c>
      <c r="K104" s="121"/>
      <c r="L104" s="35"/>
      <c r="M104" s="29">
        <f t="shared" si="1"/>
        <v>0</v>
      </c>
      <c r="N104" s="106"/>
      <c r="O104" s="111">
        <f>K104*H104</f>
        <v>0</v>
      </c>
      <c r="P104" s="62">
        <f>K104*I104</f>
        <v>0</v>
      </c>
      <c r="Q104" s="62">
        <f>K104/G104</f>
        <v>0</v>
      </c>
      <c r="R104" s="32"/>
      <c r="S104" s="32"/>
    </row>
    <row r="105" spans="1:19" s="2" customFormat="1" ht="21" hidden="1" customHeight="1" outlineLevel="1" x14ac:dyDescent="0.2">
      <c r="A105" s="23">
        <v>0</v>
      </c>
      <c r="B105" s="76"/>
      <c r="C105" s="9" t="s">
        <v>60</v>
      </c>
      <c r="D105" s="12" t="s">
        <v>13</v>
      </c>
      <c r="E105" s="19" t="s">
        <v>31</v>
      </c>
      <c r="F105" s="73" t="s">
        <v>91</v>
      </c>
      <c r="G105" s="4">
        <v>25</v>
      </c>
      <c r="H105" s="71">
        <v>8.1099999999999998E-4</v>
      </c>
      <c r="I105" s="67">
        <v>0.28000000000000003</v>
      </c>
      <c r="J105" s="86">
        <v>2.9</v>
      </c>
      <c r="K105" s="121"/>
      <c r="L105" s="35"/>
      <c r="M105" s="29">
        <f t="shared" si="1"/>
        <v>0</v>
      </c>
      <c r="N105" s="106"/>
      <c r="O105" s="111">
        <f>K105*H105</f>
        <v>0</v>
      </c>
      <c r="P105" s="62">
        <f>K105*I105</f>
        <v>0</v>
      </c>
      <c r="Q105" s="62">
        <f>K105/G105</f>
        <v>0</v>
      </c>
      <c r="R105" s="32"/>
      <c r="S105" s="32"/>
    </row>
    <row r="106" spans="1:19" s="2" customFormat="1" ht="21" customHeight="1" outlineLevel="1" x14ac:dyDescent="0.2">
      <c r="A106" s="23"/>
      <c r="B106" s="76"/>
      <c r="C106" s="9" t="s">
        <v>60</v>
      </c>
      <c r="D106" s="12" t="s">
        <v>13</v>
      </c>
      <c r="E106" s="19" t="s">
        <v>65</v>
      </c>
      <c r="F106" s="73" t="s">
        <v>91</v>
      </c>
      <c r="G106" s="4">
        <v>25</v>
      </c>
      <c r="H106" s="71">
        <v>8.1099999999999998E-4</v>
      </c>
      <c r="I106" s="67">
        <v>0.28000000000000003</v>
      </c>
      <c r="J106" s="86">
        <v>2.9</v>
      </c>
      <c r="K106" s="121"/>
      <c r="L106" s="60"/>
      <c r="M106" s="29">
        <f t="shared" si="1"/>
        <v>0</v>
      </c>
      <c r="N106" s="106"/>
      <c r="O106" s="111">
        <f>K106*H106</f>
        <v>0</v>
      </c>
      <c r="P106" s="62">
        <f>K106*I106</f>
        <v>0</v>
      </c>
      <c r="Q106" s="62">
        <f>K106/G106</f>
        <v>0</v>
      </c>
      <c r="R106" s="32"/>
      <c r="S106" s="32"/>
    </row>
    <row r="107" spans="1:19" s="2" customFormat="1" ht="21" customHeight="1" outlineLevel="1" x14ac:dyDescent="0.2">
      <c r="A107" s="23"/>
      <c r="B107" s="74" t="s">
        <v>73</v>
      </c>
      <c r="C107" s="9" t="s">
        <v>60</v>
      </c>
      <c r="D107" s="12" t="s">
        <v>66</v>
      </c>
      <c r="E107" s="19" t="s">
        <v>74</v>
      </c>
      <c r="F107" s="4" t="s">
        <v>89</v>
      </c>
      <c r="G107" s="4">
        <v>27</v>
      </c>
      <c r="H107" s="71">
        <v>6.9999999999999999E-4</v>
      </c>
      <c r="I107" s="67">
        <v>0.28100000000000003</v>
      </c>
      <c r="J107" s="86">
        <v>2.65</v>
      </c>
      <c r="K107" s="121"/>
      <c r="L107" s="118" t="s">
        <v>107</v>
      </c>
      <c r="M107" s="29">
        <f t="shared" si="1"/>
        <v>0</v>
      </c>
      <c r="N107" s="106"/>
      <c r="O107" s="111">
        <f>K107*H107</f>
        <v>0</v>
      </c>
      <c r="P107" s="62">
        <f>K107*I107</f>
        <v>0</v>
      </c>
      <c r="Q107" s="62">
        <f>K107/G107</f>
        <v>0</v>
      </c>
      <c r="R107" s="32"/>
      <c r="S107" s="32"/>
    </row>
    <row r="108" spans="1:19" s="2" customFormat="1" ht="21" customHeight="1" outlineLevel="1" x14ac:dyDescent="0.2">
      <c r="A108" s="23"/>
      <c r="B108" s="74" t="s">
        <v>73</v>
      </c>
      <c r="C108" s="9" t="s">
        <v>60</v>
      </c>
      <c r="D108" s="12" t="s">
        <v>66</v>
      </c>
      <c r="E108" s="19" t="s">
        <v>75</v>
      </c>
      <c r="F108" s="4" t="s">
        <v>89</v>
      </c>
      <c r="G108" s="4">
        <v>27</v>
      </c>
      <c r="H108" s="71">
        <v>6.9999999999999999E-4</v>
      </c>
      <c r="I108" s="67">
        <v>0.28100000000000003</v>
      </c>
      <c r="J108" s="86">
        <v>2.65</v>
      </c>
      <c r="K108" s="121"/>
      <c r="L108" s="118" t="s">
        <v>107</v>
      </c>
      <c r="M108" s="29">
        <f t="shared" si="1"/>
        <v>0</v>
      </c>
      <c r="N108" s="106"/>
      <c r="O108" s="111">
        <f>K108*H108</f>
        <v>0</v>
      </c>
      <c r="P108" s="62">
        <f>K108*I108</f>
        <v>0</v>
      </c>
      <c r="Q108" s="62">
        <f>K108/G108</f>
        <v>0</v>
      </c>
      <c r="R108" s="32"/>
      <c r="S108" s="32"/>
    </row>
    <row r="109" spans="1:19" s="2" customFormat="1" ht="21" customHeight="1" outlineLevel="1" x14ac:dyDescent="0.2">
      <c r="A109" s="23"/>
      <c r="B109" s="76"/>
      <c r="C109" s="9" t="s">
        <v>60</v>
      </c>
      <c r="D109" s="12" t="s">
        <v>67</v>
      </c>
      <c r="E109" s="19" t="s">
        <v>93</v>
      </c>
      <c r="F109" s="73" t="s">
        <v>91</v>
      </c>
      <c r="G109" s="4">
        <v>25</v>
      </c>
      <c r="H109" s="71">
        <v>8.1099999999999998E-4</v>
      </c>
      <c r="I109" s="67">
        <v>0.24</v>
      </c>
      <c r="J109" s="86">
        <v>2.4500000000000002</v>
      </c>
      <c r="K109" s="121"/>
      <c r="L109" s="117" t="s">
        <v>108</v>
      </c>
      <c r="M109" s="29">
        <f t="shared" si="1"/>
        <v>0</v>
      </c>
      <c r="N109" s="106"/>
      <c r="O109" s="111">
        <f>K109*H109</f>
        <v>0</v>
      </c>
      <c r="P109" s="62">
        <f>K109*I109</f>
        <v>0</v>
      </c>
      <c r="Q109" s="62">
        <f>K109/G109</f>
        <v>0</v>
      </c>
      <c r="R109" s="32"/>
      <c r="S109" s="32"/>
    </row>
    <row r="110" spans="1:19" s="2" customFormat="1" ht="21" customHeight="1" outlineLevel="1" x14ac:dyDescent="0.2">
      <c r="A110" s="23"/>
      <c r="B110" s="76"/>
      <c r="C110" s="9" t="s">
        <v>60</v>
      </c>
      <c r="D110" s="12" t="s">
        <v>67</v>
      </c>
      <c r="E110" s="19" t="s">
        <v>94</v>
      </c>
      <c r="F110" s="73" t="s">
        <v>91</v>
      </c>
      <c r="G110" s="4">
        <v>25</v>
      </c>
      <c r="H110" s="71">
        <v>8.1099999999999998E-4</v>
      </c>
      <c r="I110" s="67">
        <v>0.24</v>
      </c>
      <c r="J110" s="86">
        <v>2.4500000000000002</v>
      </c>
      <c r="K110" s="121"/>
      <c r="L110" s="117" t="s">
        <v>108</v>
      </c>
      <c r="M110" s="29">
        <f t="shared" si="1"/>
        <v>0</v>
      </c>
      <c r="N110" s="106"/>
      <c r="O110" s="111">
        <f>K110*H110</f>
        <v>0</v>
      </c>
      <c r="P110" s="62">
        <f>K110*I110</f>
        <v>0</v>
      </c>
      <c r="Q110" s="62">
        <f>K110/G110</f>
        <v>0</v>
      </c>
      <c r="R110" s="32"/>
      <c r="S110" s="32"/>
    </row>
    <row r="111" spans="1:19" s="2" customFormat="1" ht="21" customHeight="1" outlineLevel="1" x14ac:dyDescent="0.2">
      <c r="A111" s="23"/>
      <c r="B111" s="76"/>
      <c r="C111" s="9" t="s">
        <v>60</v>
      </c>
      <c r="D111" s="12" t="s">
        <v>67</v>
      </c>
      <c r="E111" s="19" t="s">
        <v>95</v>
      </c>
      <c r="F111" s="73" t="s">
        <v>91</v>
      </c>
      <c r="G111" s="4">
        <v>25</v>
      </c>
      <c r="H111" s="71">
        <v>8.1099999999999998E-4</v>
      </c>
      <c r="I111" s="67">
        <v>0.24</v>
      </c>
      <c r="J111" s="86">
        <v>2.4500000000000002</v>
      </c>
      <c r="K111" s="121"/>
      <c r="L111" s="117" t="s">
        <v>108</v>
      </c>
      <c r="M111" s="29">
        <f t="shared" si="1"/>
        <v>0</v>
      </c>
      <c r="N111" s="106"/>
      <c r="O111" s="111">
        <f>K111*H111</f>
        <v>0</v>
      </c>
      <c r="P111" s="62">
        <f>K111*I111</f>
        <v>0</v>
      </c>
      <c r="Q111" s="62">
        <f>K111/G111</f>
        <v>0</v>
      </c>
      <c r="R111" s="32"/>
      <c r="S111" s="32"/>
    </row>
    <row r="112" spans="1:19" s="2" customFormat="1" ht="21" customHeight="1" outlineLevel="1" x14ac:dyDescent="0.2">
      <c r="A112" s="23"/>
      <c r="B112" s="59"/>
      <c r="C112" s="9" t="s">
        <v>60</v>
      </c>
      <c r="D112" s="12" t="s">
        <v>96</v>
      </c>
      <c r="E112" s="19" t="s">
        <v>98</v>
      </c>
      <c r="F112" s="73" t="s">
        <v>91</v>
      </c>
      <c r="G112" s="4">
        <v>25</v>
      </c>
      <c r="H112" s="71">
        <v>8.1099999999999998E-4</v>
      </c>
      <c r="I112" s="67">
        <v>0.224</v>
      </c>
      <c r="J112" s="86">
        <v>2.4500000000000002</v>
      </c>
      <c r="K112" s="121"/>
      <c r="L112" s="117" t="s">
        <v>108</v>
      </c>
      <c r="M112" s="29">
        <f t="shared" si="1"/>
        <v>0</v>
      </c>
      <c r="N112" s="106"/>
      <c r="O112" s="111">
        <f>K112*H112</f>
        <v>0</v>
      </c>
      <c r="P112" s="62">
        <f>K112*I112</f>
        <v>0</v>
      </c>
      <c r="Q112" s="62">
        <f>K112/G112</f>
        <v>0</v>
      </c>
      <c r="R112" s="32"/>
      <c r="S112" s="32"/>
    </row>
    <row r="113" spans="1:19" s="2" customFormat="1" ht="21" customHeight="1" outlineLevel="1" x14ac:dyDescent="0.2">
      <c r="A113" s="23">
        <v>8</v>
      </c>
      <c r="B113" s="59"/>
      <c r="C113" s="9" t="s">
        <v>60</v>
      </c>
      <c r="D113" s="12" t="s">
        <v>96</v>
      </c>
      <c r="E113" s="19" t="s">
        <v>100</v>
      </c>
      <c r="F113" s="73" t="s">
        <v>91</v>
      </c>
      <c r="G113" s="4">
        <v>25</v>
      </c>
      <c r="H113" s="71">
        <v>8.1099999999999998E-4</v>
      </c>
      <c r="I113" s="67">
        <v>0.224</v>
      </c>
      <c r="J113" s="86">
        <v>2.4500000000000002</v>
      </c>
      <c r="K113" s="121"/>
      <c r="L113" s="117" t="s">
        <v>108</v>
      </c>
      <c r="M113" s="29">
        <f t="shared" si="1"/>
        <v>0</v>
      </c>
      <c r="N113" s="106"/>
      <c r="O113" s="111">
        <f>K113*H113</f>
        <v>0</v>
      </c>
      <c r="P113" s="62">
        <f>K113*I113</f>
        <v>0</v>
      </c>
      <c r="Q113" s="62">
        <f>K113/G113</f>
        <v>0</v>
      </c>
      <c r="R113" s="32"/>
      <c r="S113" s="32"/>
    </row>
    <row r="114" spans="1:19" s="2" customFormat="1" ht="21" hidden="1" customHeight="1" outlineLevel="1" x14ac:dyDescent="0.2">
      <c r="A114" s="23">
        <v>0</v>
      </c>
      <c r="B114" s="59"/>
      <c r="C114" s="9" t="s">
        <v>60</v>
      </c>
      <c r="D114" s="12" t="s">
        <v>96</v>
      </c>
      <c r="E114" s="19" t="s">
        <v>101</v>
      </c>
      <c r="F114" s="73" t="s">
        <v>91</v>
      </c>
      <c r="G114" s="4">
        <v>25</v>
      </c>
      <c r="H114" s="71">
        <v>8.1099999999999998E-4</v>
      </c>
      <c r="I114" s="67">
        <v>0.224</v>
      </c>
      <c r="J114" s="86">
        <v>2.4500000000000002</v>
      </c>
      <c r="K114" s="121"/>
      <c r="L114" s="117" t="s">
        <v>108</v>
      </c>
      <c r="M114" s="29">
        <f t="shared" si="1"/>
        <v>0</v>
      </c>
      <c r="N114" s="106"/>
      <c r="O114" s="111">
        <f>K114*H114</f>
        <v>0</v>
      </c>
      <c r="P114" s="62">
        <f>K114*I114</f>
        <v>0</v>
      </c>
      <c r="Q114" s="62">
        <f>K114/G114</f>
        <v>0</v>
      </c>
      <c r="R114" s="32"/>
      <c r="S114" s="32"/>
    </row>
    <row r="115" spans="1:19" s="2" customFormat="1" ht="21" customHeight="1" outlineLevel="1" x14ac:dyDescent="0.2">
      <c r="A115" s="23"/>
      <c r="B115" s="28"/>
      <c r="C115" s="9" t="s">
        <v>18</v>
      </c>
      <c r="D115" s="12" t="s">
        <v>12</v>
      </c>
      <c r="E115" s="19" t="s">
        <v>6</v>
      </c>
      <c r="F115" s="4" t="s">
        <v>89</v>
      </c>
      <c r="G115" s="4">
        <v>25</v>
      </c>
      <c r="H115" s="71">
        <v>1.1999999999999999E-3</v>
      </c>
      <c r="I115" s="67">
        <v>0.4</v>
      </c>
      <c r="J115" s="86">
        <v>3.8</v>
      </c>
      <c r="K115" s="121"/>
      <c r="L115" s="35"/>
      <c r="M115" s="29">
        <f t="shared" si="1"/>
        <v>0</v>
      </c>
      <c r="N115" s="106"/>
      <c r="O115" s="111">
        <f>K115*H115</f>
        <v>0</v>
      </c>
      <c r="P115" s="62">
        <f>K115*I115</f>
        <v>0</v>
      </c>
      <c r="Q115" s="62">
        <f>K115/G115</f>
        <v>0</v>
      </c>
      <c r="R115" s="32"/>
      <c r="S115" s="32"/>
    </row>
    <row r="116" spans="1:19" s="2" customFormat="1" ht="21" customHeight="1" outlineLevel="1" x14ac:dyDescent="0.2">
      <c r="A116" s="23"/>
      <c r="B116" s="28"/>
      <c r="C116" s="9" t="s">
        <v>18</v>
      </c>
      <c r="D116" s="12" t="s">
        <v>12</v>
      </c>
      <c r="E116" s="19" t="s">
        <v>8</v>
      </c>
      <c r="F116" s="4" t="s">
        <v>89</v>
      </c>
      <c r="G116" s="4">
        <v>25</v>
      </c>
      <c r="H116" s="71">
        <v>1.1999999999999999E-3</v>
      </c>
      <c r="I116" s="67">
        <v>0.4</v>
      </c>
      <c r="J116" s="86">
        <v>3.8</v>
      </c>
      <c r="K116" s="121"/>
      <c r="L116" s="35"/>
      <c r="M116" s="29">
        <f t="shared" si="1"/>
        <v>0</v>
      </c>
      <c r="N116" s="106"/>
      <c r="O116" s="111">
        <f>K116*H116</f>
        <v>0</v>
      </c>
      <c r="P116" s="62">
        <f>K116*I116</f>
        <v>0</v>
      </c>
      <c r="Q116" s="62">
        <f>K116/G116</f>
        <v>0</v>
      </c>
      <c r="R116" s="32"/>
      <c r="S116" s="32"/>
    </row>
    <row r="117" spans="1:19" s="2" customFormat="1" ht="21" customHeight="1" outlineLevel="1" x14ac:dyDescent="0.2">
      <c r="A117" s="23"/>
      <c r="B117" s="28"/>
      <c r="C117" s="9" t="s">
        <v>18</v>
      </c>
      <c r="D117" s="12" t="s">
        <v>12</v>
      </c>
      <c r="E117" s="19" t="s">
        <v>7</v>
      </c>
      <c r="F117" s="4" t="s">
        <v>89</v>
      </c>
      <c r="G117" s="4">
        <v>25</v>
      </c>
      <c r="H117" s="71">
        <v>1.1999999999999999E-3</v>
      </c>
      <c r="I117" s="67">
        <v>0.4</v>
      </c>
      <c r="J117" s="86">
        <v>3.8</v>
      </c>
      <c r="K117" s="121"/>
      <c r="L117" s="35"/>
      <c r="M117" s="29">
        <f t="shared" si="1"/>
        <v>0</v>
      </c>
      <c r="N117" s="106"/>
      <c r="O117" s="111">
        <f>K117*H117</f>
        <v>0</v>
      </c>
      <c r="P117" s="62">
        <f>K117*I117</f>
        <v>0</v>
      </c>
      <c r="Q117" s="62">
        <f>K117/G117</f>
        <v>0</v>
      </c>
      <c r="R117" s="32"/>
      <c r="S117" s="32"/>
    </row>
    <row r="118" spans="1:19" s="2" customFormat="1" ht="21" customHeight="1" outlineLevel="1" x14ac:dyDescent="0.2">
      <c r="A118" s="23"/>
      <c r="B118" s="28"/>
      <c r="C118" s="9" t="s">
        <v>18</v>
      </c>
      <c r="D118" s="12" t="s">
        <v>13</v>
      </c>
      <c r="E118" s="19" t="s">
        <v>9</v>
      </c>
      <c r="F118" s="4" t="s">
        <v>89</v>
      </c>
      <c r="G118" s="4">
        <v>25</v>
      </c>
      <c r="H118" s="71">
        <v>1.1999999999999999E-3</v>
      </c>
      <c r="I118" s="67">
        <v>0.4</v>
      </c>
      <c r="J118" s="86">
        <v>3.1</v>
      </c>
      <c r="K118" s="121"/>
      <c r="L118" s="35"/>
      <c r="M118" s="29">
        <f t="shared" si="1"/>
        <v>0</v>
      </c>
      <c r="N118" s="106"/>
      <c r="O118" s="111">
        <f>K118*H118</f>
        <v>0</v>
      </c>
      <c r="P118" s="62">
        <f>K118*I118</f>
        <v>0</v>
      </c>
      <c r="Q118" s="62">
        <f>K118/G118</f>
        <v>0</v>
      </c>
      <c r="R118" s="32"/>
      <c r="S118" s="32"/>
    </row>
    <row r="119" spans="1:19" s="2" customFormat="1" ht="21" customHeight="1" outlineLevel="1" x14ac:dyDescent="0.2">
      <c r="A119" s="23"/>
      <c r="B119" s="46"/>
      <c r="C119" s="9" t="s">
        <v>19</v>
      </c>
      <c r="D119" s="12" t="s">
        <v>11</v>
      </c>
      <c r="E119" s="19" t="s">
        <v>3</v>
      </c>
      <c r="F119" s="4" t="s">
        <v>89</v>
      </c>
      <c r="G119" s="4">
        <v>25</v>
      </c>
      <c r="H119" s="71">
        <v>1.2830000000000001E-3</v>
      </c>
      <c r="I119" s="67">
        <v>0.33</v>
      </c>
      <c r="J119" s="86">
        <v>3.5</v>
      </c>
      <c r="K119" s="121"/>
      <c r="L119" s="60"/>
      <c r="M119" s="29">
        <f t="shared" ref="M119:M164" si="3">K119*J119</f>
        <v>0</v>
      </c>
      <c r="N119" s="106"/>
      <c r="O119" s="111">
        <f>K119*H119</f>
        <v>0</v>
      </c>
      <c r="P119" s="62">
        <f>K119*I119</f>
        <v>0</v>
      </c>
      <c r="Q119" s="62">
        <f>K119/G119</f>
        <v>0</v>
      </c>
      <c r="R119" s="32"/>
      <c r="S119" s="32"/>
    </row>
    <row r="120" spans="1:19" s="2" customFormat="1" ht="21" customHeight="1" outlineLevel="1" x14ac:dyDescent="0.2">
      <c r="A120" s="23"/>
      <c r="B120" s="45"/>
      <c r="C120" s="9" t="s">
        <v>19</v>
      </c>
      <c r="D120" s="12" t="s">
        <v>13</v>
      </c>
      <c r="E120" s="19" t="s">
        <v>9</v>
      </c>
      <c r="F120" s="4" t="s">
        <v>89</v>
      </c>
      <c r="G120" s="4">
        <v>25</v>
      </c>
      <c r="H120" s="71">
        <v>1.2830000000000001E-3</v>
      </c>
      <c r="I120" s="67">
        <v>0.33</v>
      </c>
      <c r="J120" s="86">
        <v>3.5</v>
      </c>
      <c r="K120" s="121"/>
      <c r="L120" s="24"/>
      <c r="M120" s="29">
        <f t="shared" si="3"/>
        <v>0</v>
      </c>
      <c r="N120" s="106"/>
      <c r="O120" s="111">
        <f>K120*H120</f>
        <v>0</v>
      </c>
      <c r="P120" s="62">
        <f>K120*I120</f>
        <v>0</v>
      </c>
      <c r="Q120" s="62">
        <f>K120/G120</f>
        <v>0</v>
      </c>
      <c r="R120" s="32"/>
      <c r="S120" s="32"/>
    </row>
    <row r="121" spans="1:19" s="2" customFormat="1" ht="21" customHeight="1" outlineLevel="1" x14ac:dyDescent="0.2">
      <c r="A121" s="23"/>
      <c r="B121" s="45"/>
      <c r="C121" s="9" t="s">
        <v>19</v>
      </c>
      <c r="D121" s="12" t="s">
        <v>13</v>
      </c>
      <c r="E121" s="19" t="s">
        <v>4</v>
      </c>
      <c r="F121" s="4" t="s">
        <v>89</v>
      </c>
      <c r="G121" s="4">
        <v>25</v>
      </c>
      <c r="H121" s="71">
        <v>1.2830000000000001E-3</v>
      </c>
      <c r="I121" s="67">
        <v>0.33</v>
      </c>
      <c r="J121" s="86">
        <v>3.5</v>
      </c>
      <c r="K121" s="121"/>
      <c r="L121" s="24"/>
      <c r="M121" s="29">
        <f t="shared" si="3"/>
        <v>0</v>
      </c>
      <c r="N121" s="106"/>
      <c r="O121" s="111">
        <f>K121*H121</f>
        <v>0</v>
      </c>
      <c r="P121" s="62">
        <f>K121*I121</f>
        <v>0</v>
      </c>
      <c r="Q121" s="62">
        <f>K121/G121</f>
        <v>0</v>
      </c>
      <c r="R121" s="32"/>
      <c r="S121" s="32"/>
    </row>
    <row r="122" spans="1:19" s="2" customFormat="1" ht="21" customHeight="1" outlineLevel="1" x14ac:dyDescent="0.2">
      <c r="A122" s="23"/>
      <c r="B122" s="75" t="s">
        <v>73</v>
      </c>
      <c r="C122" s="9" t="s">
        <v>62</v>
      </c>
      <c r="D122" s="12" t="s">
        <v>10</v>
      </c>
      <c r="E122" s="19" t="s">
        <v>2</v>
      </c>
      <c r="F122" s="4" t="s">
        <v>89</v>
      </c>
      <c r="G122" s="4">
        <v>25</v>
      </c>
      <c r="H122" s="71">
        <v>1.2830000000000001E-3</v>
      </c>
      <c r="I122" s="67">
        <v>0.36</v>
      </c>
      <c r="J122" s="86">
        <v>3.25</v>
      </c>
      <c r="K122" s="121"/>
      <c r="L122" s="118" t="s">
        <v>113</v>
      </c>
      <c r="M122" s="29">
        <f t="shared" si="3"/>
        <v>0</v>
      </c>
      <c r="N122" s="106"/>
      <c r="O122" s="111">
        <f>K122*H122</f>
        <v>0</v>
      </c>
      <c r="P122" s="62">
        <f>K122*I122</f>
        <v>0</v>
      </c>
      <c r="Q122" s="62">
        <f>K122/G122</f>
        <v>0</v>
      </c>
      <c r="R122" s="32"/>
      <c r="S122" s="32"/>
    </row>
    <row r="123" spans="1:19" s="2" customFormat="1" ht="21" customHeight="1" outlineLevel="1" x14ac:dyDescent="0.2">
      <c r="A123" s="23"/>
      <c r="B123" s="75" t="s">
        <v>73</v>
      </c>
      <c r="C123" s="9" t="s">
        <v>62</v>
      </c>
      <c r="D123" s="12" t="s">
        <v>10</v>
      </c>
      <c r="E123" s="19" t="s">
        <v>39</v>
      </c>
      <c r="F123" s="4" t="s">
        <v>89</v>
      </c>
      <c r="G123" s="4">
        <v>25</v>
      </c>
      <c r="H123" s="71">
        <v>1.2830000000000001E-3</v>
      </c>
      <c r="I123" s="67">
        <v>0.36</v>
      </c>
      <c r="J123" s="86">
        <v>3.25</v>
      </c>
      <c r="K123" s="121"/>
      <c r="L123" s="118" t="s">
        <v>113</v>
      </c>
      <c r="M123" s="29">
        <f t="shared" si="3"/>
        <v>0</v>
      </c>
      <c r="N123" s="106"/>
      <c r="O123" s="111">
        <f>K123*H123</f>
        <v>0</v>
      </c>
      <c r="P123" s="62">
        <f>K123*I123</f>
        <v>0</v>
      </c>
      <c r="Q123" s="62">
        <f>K123/G123</f>
        <v>0</v>
      </c>
      <c r="R123" s="32"/>
      <c r="S123" s="32"/>
    </row>
    <row r="124" spans="1:19" s="2" customFormat="1" ht="21" customHeight="1" outlineLevel="1" x14ac:dyDescent="0.2">
      <c r="A124" s="23">
        <v>3</v>
      </c>
      <c r="B124" s="75" t="s">
        <v>73</v>
      </c>
      <c r="C124" s="9" t="s">
        <v>62</v>
      </c>
      <c r="D124" s="12" t="s">
        <v>13</v>
      </c>
      <c r="E124" s="19" t="s">
        <v>5</v>
      </c>
      <c r="F124" s="4" t="s">
        <v>89</v>
      </c>
      <c r="G124" s="4">
        <v>25</v>
      </c>
      <c r="H124" s="71">
        <v>1.2830000000000001E-3</v>
      </c>
      <c r="I124" s="67">
        <v>0.36</v>
      </c>
      <c r="J124" s="86">
        <v>3.25</v>
      </c>
      <c r="K124" s="121"/>
      <c r="L124" s="118" t="s">
        <v>113</v>
      </c>
      <c r="M124" s="29">
        <f t="shared" si="3"/>
        <v>0</v>
      </c>
      <c r="N124" s="106"/>
      <c r="O124" s="111">
        <f>K124*H124</f>
        <v>0</v>
      </c>
      <c r="P124" s="62">
        <f>K124*I124</f>
        <v>0</v>
      </c>
      <c r="Q124" s="62">
        <f>K124/G124</f>
        <v>0</v>
      </c>
      <c r="R124" s="32"/>
      <c r="S124" s="32"/>
    </row>
    <row r="125" spans="1:19" s="2" customFormat="1" ht="21" customHeight="1" outlineLevel="1" x14ac:dyDescent="0.2">
      <c r="A125" s="23">
        <v>3</v>
      </c>
      <c r="B125" s="75" t="s">
        <v>73</v>
      </c>
      <c r="C125" s="9" t="s">
        <v>62</v>
      </c>
      <c r="D125" s="12" t="s">
        <v>13</v>
      </c>
      <c r="E125" s="19" t="s">
        <v>31</v>
      </c>
      <c r="F125" s="4" t="s">
        <v>89</v>
      </c>
      <c r="G125" s="4">
        <v>25</v>
      </c>
      <c r="H125" s="71">
        <v>1.2830000000000001E-3</v>
      </c>
      <c r="I125" s="67">
        <v>0.36</v>
      </c>
      <c r="J125" s="86">
        <v>3.25</v>
      </c>
      <c r="K125" s="121"/>
      <c r="L125" s="118" t="s">
        <v>113</v>
      </c>
      <c r="M125" s="29">
        <f t="shared" si="3"/>
        <v>0</v>
      </c>
      <c r="N125" s="106"/>
      <c r="O125" s="111">
        <f>K125*H125</f>
        <v>0</v>
      </c>
      <c r="P125" s="62">
        <f>K125*I125</f>
        <v>0</v>
      </c>
      <c r="Q125" s="62">
        <f>K125/G125</f>
        <v>0</v>
      </c>
      <c r="R125" s="32"/>
      <c r="S125" s="32"/>
    </row>
    <row r="126" spans="1:19" s="2" customFormat="1" ht="21" customHeight="1" outlineLevel="1" x14ac:dyDescent="0.2">
      <c r="A126" s="23"/>
      <c r="B126" s="75" t="s">
        <v>73</v>
      </c>
      <c r="C126" s="9" t="s">
        <v>62</v>
      </c>
      <c r="D126" s="12" t="s">
        <v>13</v>
      </c>
      <c r="E126" s="19" t="s">
        <v>65</v>
      </c>
      <c r="F126" s="4" t="s">
        <v>89</v>
      </c>
      <c r="G126" s="4">
        <v>25</v>
      </c>
      <c r="H126" s="71">
        <v>1.2830000000000001E-3</v>
      </c>
      <c r="I126" s="67">
        <v>0.36</v>
      </c>
      <c r="J126" s="86">
        <v>3.25</v>
      </c>
      <c r="K126" s="121"/>
      <c r="L126" s="118" t="s">
        <v>113</v>
      </c>
      <c r="M126" s="29">
        <f t="shared" si="3"/>
        <v>0</v>
      </c>
      <c r="N126" s="106"/>
      <c r="O126" s="111">
        <f>K126*H126</f>
        <v>0</v>
      </c>
      <c r="P126" s="62">
        <f>K126*I126</f>
        <v>0</v>
      </c>
      <c r="Q126" s="62">
        <f>K126/G126</f>
        <v>0</v>
      </c>
      <c r="R126" s="32"/>
      <c r="S126" s="32"/>
    </row>
    <row r="127" spans="1:19" s="2" customFormat="1" ht="21" customHeight="1" outlineLevel="1" x14ac:dyDescent="0.2">
      <c r="A127" s="23"/>
      <c r="B127" s="74"/>
      <c r="C127" s="9" t="s">
        <v>14</v>
      </c>
      <c r="D127" s="12" t="s">
        <v>11</v>
      </c>
      <c r="E127" s="19" t="s">
        <v>3</v>
      </c>
      <c r="F127" s="4" t="s">
        <v>89</v>
      </c>
      <c r="G127" s="4">
        <v>25</v>
      </c>
      <c r="H127" s="71">
        <v>1.2830000000000001E-3</v>
      </c>
      <c r="I127" s="67">
        <v>0.36799999999999999</v>
      </c>
      <c r="J127" s="86">
        <v>3.6</v>
      </c>
      <c r="K127" s="121"/>
      <c r="L127" s="87"/>
      <c r="M127" s="29">
        <f t="shared" si="3"/>
        <v>0</v>
      </c>
      <c r="N127" s="106"/>
      <c r="O127" s="111">
        <f>K127*H127</f>
        <v>0</v>
      </c>
      <c r="P127" s="62">
        <f>K127*I127</f>
        <v>0</v>
      </c>
      <c r="Q127" s="62">
        <f>K127/G127</f>
        <v>0</v>
      </c>
      <c r="R127" s="32"/>
      <c r="S127" s="32"/>
    </row>
    <row r="128" spans="1:19" s="2" customFormat="1" ht="21" customHeight="1" outlineLevel="1" x14ac:dyDescent="0.2">
      <c r="A128" s="23"/>
      <c r="B128" s="74"/>
      <c r="C128" s="9" t="s">
        <v>14</v>
      </c>
      <c r="D128" s="12" t="s">
        <v>11</v>
      </c>
      <c r="E128" s="19" t="s">
        <v>110</v>
      </c>
      <c r="F128" s="4" t="s">
        <v>89</v>
      </c>
      <c r="G128" s="4">
        <v>25</v>
      </c>
      <c r="H128" s="71">
        <v>1.2830000000000001E-3</v>
      </c>
      <c r="I128" s="67">
        <v>0.36799999999999999</v>
      </c>
      <c r="J128" s="86">
        <v>3.6</v>
      </c>
      <c r="K128" s="121"/>
      <c r="L128" s="87"/>
      <c r="M128" s="29">
        <f t="shared" si="3"/>
        <v>0</v>
      </c>
      <c r="N128" s="106"/>
      <c r="O128" s="111">
        <f>K128*H128</f>
        <v>0</v>
      </c>
      <c r="P128" s="62">
        <f>K128*I128</f>
        <v>0</v>
      </c>
      <c r="Q128" s="62">
        <f>K128/G128</f>
        <v>0</v>
      </c>
      <c r="R128" s="32"/>
      <c r="S128" s="32"/>
    </row>
    <row r="129" spans="1:19" s="2" customFormat="1" ht="21" customHeight="1" outlineLevel="1" x14ac:dyDescent="0.2">
      <c r="A129" s="23"/>
      <c r="B129" s="74"/>
      <c r="C129" s="9" t="s">
        <v>14</v>
      </c>
      <c r="D129" s="12" t="s">
        <v>11</v>
      </c>
      <c r="E129" s="19" t="s">
        <v>23</v>
      </c>
      <c r="F129" s="4" t="s">
        <v>89</v>
      </c>
      <c r="G129" s="4">
        <v>25</v>
      </c>
      <c r="H129" s="71">
        <v>1.2830000000000001E-3</v>
      </c>
      <c r="I129" s="67">
        <v>0.36799999999999999</v>
      </c>
      <c r="J129" s="86">
        <v>3.6</v>
      </c>
      <c r="K129" s="121"/>
      <c r="L129" s="87"/>
      <c r="M129" s="29">
        <f t="shared" si="3"/>
        <v>0</v>
      </c>
      <c r="N129" s="106"/>
      <c r="O129" s="111">
        <f>K129*H129</f>
        <v>0</v>
      </c>
      <c r="P129" s="62">
        <f>K129*I129</f>
        <v>0</v>
      </c>
      <c r="Q129" s="62">
        <f>K129/G129</f>
        <v>0</v>
      </c>
      <c r="R129" s="32"/>
      <c r="S129" s="32"/>
    </row>
    <row r="130" spans="1:19" s="2" customFormat="1" ht="21" customHeight="1" outlineLevel="1" x14ac:dyDescent="0.2">
      <c r="A130" s="23"/>
      <c r="B130" s="76"/>
      <c r="C130" s="9" t="s">
        <v>14</v>
      </c>
      <c r="D130" s="12" t="s">
        <v>13</v>
      </c>
      <c r="E130" s="19" t="s">
        <v>104</v>
      </c>
      <c r="F130" s="4" t="s">
        <v>89</v>
      </c>
      <c r="G130" s="4">
        <v>25</v>
      </c>
      <c r="H130" s="71">
        <v>1.2830000000000001E-3</v>
      </c>
      <c r="I130" s="67">
        <v>0.36799999999999999</v>
      </c>
      <c r="J130" s="86">
        <v>3.6</v>
      </c>
      <c r="K130" s="121"/>
      <c r="L130" s="60"/>
      <c r="M130" s="29">
        <f t="shared" si="3"/>
        <v>0</v>
      </c>
      <c r="N130" s="106"/>
      <c r="O130" s="111">
        <f>K130*H130</f>
        <v>0</v>
      </c>
      <c r="P130" s="62">
        <f>K130*I130</f>
        <v>0</v>
      </c>
      <c r="Q130" s="62">
        <f>K130/G130</f>
        <v>0</v>
      </c>
      <c r="R130" s="32"/>
      <c r="S130" s="32"/>
    </row>
    <row r="131" spans="1:19" s="2" customFormat="1" ht="21" customHeight="1" outlineLevel="1" x14ac:dyDescent="0.2">
      <c r="A131" s="23"/>
      <c r="B131" s="76"/>
      <c r="C131" s="9" t="s">
        <v>14</v>
      </c>
      <c r="D131" s="12" t="s">
        <v>13</v>
      </c>
      <c r="E131" s="19" t="s">
        <v>5</v>
      </c>
      <c r="F131" s="4" t="s">
        <v>89</v>
      </c>
      <c r="G131" s="4">
        <v>25</v>
      </c>
      <c r="H131" s="71">
        <v>1.2830000000000001E-3</v>
      </c>
      <c r="I131" s="67">
        <v>0.36799999999999999</v>
      </c>
      <c r="J131" s="86">
        <v>3.6</v>
      </c>
      <c r="K131" s="121"/>
      <c r="L131" s="60"/>
      <c r="M131" s="29">
        <f t="shared" si="3"/>
        <v>0</v>
      </c>
      <c r="N131" s="106"/>
      <c r="O131" s="111">
        <f>K131*H131</f>
        <v>0</v>
      </c>
      <c r="P131" s="62">
        <f>K131*I131</f>
        <v>0</v>
      </c>
      <c r="Q131" s="62">
        <f>K131/G131</f>
        <v>0</v>
      </c>
      <c r="R131" s="32"/>
      <c r="S131" s="32"/>
    </row>
    <row r="132" spans="1:19" s="2" customFormat="1" ht="21" customHeight="1" outlineLevel="1" x14ac:dyDescent="0.2">
      <c r="A132" s="23"/>
      <c r="B132" s="76"/>
      <c r="C132" s="9" t="s">
        <v>14</v>
      </c>
      <c r="D132" s="12" t="s">
        <v>13</v>
      </c>
      <c r="E132" s="19" t="s">
        <v>31</v>
      </c>
      <c r="F132" s="4" t="s">
        <v>89</v>
      </c>
      <c r="G132" s="4">
        <v>25</v>
      </c>
      <c r="H132" s="71">
        <v>1.2830000000000001E-3</v>
      </c>
      <c r="I132" s="67">
        <v>0.36799999999999999</v>
      </c>
      <c r="J132" s="86">
        <v>3.6</v>
      </c>
      <c r="K132" s="121"/>
      <c r="L132" s="60"/>
      <c r="M132" s="29">
        <f t="shared" si="3"/>
        <v>0</v>
      </c>
      <c r="N132" s="106"/>
      <c r="O132" s="111">
        <f>K132*H132</f>
        <v>0</v>
      </c>
      <c r="P132" s="62">
        <f>K132*I132</f>
        <v>0</v>
      </c>
      <c r="Q132" s="62">
        <f>K132/G132</f>
        <v>0</v>
      </c>
      <c r="R132" s="32"/>
      <c r="S132" s="32"/>
    </row>
    <row r="133" spans="1:19" s="2" customFormat="1" ht="21" customHeight="1" outlineLevel="1" x14ac:dyDescent="0.2">
      <c r="A133" s="23"/>
      <c r="B133" s="76"/>
      <c r="C133" s="9" t="s">
        <v>14</v>
      </c>
      <c r="D133" s="12" t="s">
        <v>13</v>
      </c>
      <c r="E133" s="19" t="s">
        <v>65</v>
      </c>
      <c r="F133" s="4" t="s">
        <v>89</v>
      </c>
      <c r="G133" s="4">
        <v>25</v>
      </c>
      <c r="H133" s="71">
        <v>1.2830000000000001E-3</v>
      </c>
      <c r="I133" s="67">
        <v>0.36799999999999999</v>
      </c>
      <c r="J133" s="86">
        <v>3.6</v>
      </c>
      <c r="K133" s="121"/>
      <c r="L133" s="60"/>
      <c r="M133" s="29">
        <f t="shared" si="3"/>
        <v>0</v>
      </c>
      <c r="N133" s="106"/>
      <c r="O133" s="111">
        <f>K133*H133</f>
        <v>0</v>
      </c>
      <c r="P133" s="62">
        <f>K133*I133</f>
        <v>0</v>
      </c>
      <c r="Q133" s="62">
        <f>K133/G133</f>
        <v>0</v>
      </c>
      <c r="R133" s="32"/>
      <c r="S133" s="32"/>
    </row>
    <row r="134" spans="1:19" s="2" customFormat="1" ht="21" customHeight="1" outlineLevel="1" x14ac:dyDescent="0.2">
      <c r="A134" s="23"/>
      <c r="B134" s="74" t="s">
        <v>73</v>
      </c>
      <c r="C134" s="9" t="s">
        <v>14</v>
      </c>
      <c r="D134" s="12" t="s">
        <v>66</v>
      </c>
      <c r="E134" s="19" t="s">
        <v>76</v>
      </c>
      <c r="F134" s="4" t="s">
        <v>89</v>
      </c>
      <c r="G134" s="4">
        <v>27</v>
      </c>
      <c r="H134" s="71">
        <v>1.14E-3</v>
      </c>
      <c r="I134" s="67">
        <v>0.38900000000000001</v>
      </c>
      <c r="J134" s="124">
        <v>3.6</v>
      </c>
      <c r="K134" s="121"/>
      <c r="L134" s="118" t="s">
        <v>107</v>
      </c>
      <c r="M134" s="29">
        <f t="shared" si="3"/>
        <v>0</v>
      </c>
      <c r="N134" s="106"/>
      <c r="O134" s="111">
        <f>K134*H134</f>
        <v>0</v>
      </c>
      <c r="P134" s="62">
        <f>K134*I134</f>
        <v>0</v>
      </c>
      <c r="Q134" s="62">
        <f>K134/G134</f>
        <v>0</v>
      </c>
      <c r="R134" s="32"/>
      <c r="S134" s="32"/>
    </row>
    <row r="135" spans="1:19" s="2" customFormat="1" ht="21" customHeight="1" outlineLevel="1" x14ac:dyDescent="0.2">
      <c r="A135" s="23"/>
      <c r="B135" s="74" t="s">
        <v>73</v>
      </c>
      <c r="C135" s="9" t="s">
        <v>14</v>
      </c>
      <c r="D135" s="12" t="s">
        <v>66</v>
      </c>
      <c r="E135" s="19" t="s">
        <v>74</v>
      </c>
      <c r="F135" s="4" t="s">
        <v>89</v>
      </c>
      <c r="G135" s="4">
        <v>27</v>
      </c>
      <c r="H135" s="71">
        <v>1.14E-3</v>
      </c>
      <c r="I135" s="67">
        <v>0.38900000000000001</v>
      </c>
      <c r="J135" s="124">
        <v>3.6</v>
      </c>
      <c r="K135" s="121"/>
      <c r="L135" s="118" t="s">
        <v>107</v>
      </c>
      <c r="M135" s="29">
        <f t="shared" si="3"/>
        <v>0</v>
      </c>
      <c r="N135" s="106"/>
      <c r="O135" s="111">
        <f>K135*H135</f>
        <v>0</v>
      </c>
      <c r="P135" s="62">
        <f>K135*I135</f>
        <v>0</v>
      </c>
      <c r="Q135" s="62">
        <f>K135/G135</f>
        <v>0</v>
      </c>
      <c r="R135" s="32"/>
      <c r="S135" s="32"/>
    </row>
    <row r="136" spans="1:19" s="2" customFormat="1" ht="21" customHeight="1" outlineLevel="1" x14ac:dyDescent="0.2">
      <c r="A136" s="23"/>
      <c r="B136" s="74" t="s">
        <v>73</v>
      </c>
      <c r="C136" s="9" t="s">
        <v>14</v>
      </c>
      <c r="D136" s="12" t="s">
        <v>66</v>
      </c>
      <c r="E136" s="19" t="s">
        <v>68</v>
      </c>
      <c r="F136" s="4" t="s">
        <v>89</v>
      </c>
      <c r="G136" s="4">
        <v>27</v>
      </c>
      <c r="H136" s="71">
        <v>1.14E-3</v>
      </c>
      <c r="I136" s="67">
        <v>0.38900000000000001</v>
      </c>
      <c r="J136" s="124">
        <v>3.6</v>
      </c>
      <c r="K136" s="121"/>
      <c r="L136" s="118" t="s">
        <v>107</v>
      </c>
      <c r="M136" s="29">
        <f t="shared" si="3"/>
        <v>0</v>
      </c>
      <c r="N136" s="106"/>
      <c r="O136" s="111">
        <f>K136*H136</f>
        <v>0</v>
      </c>
      <c r="P136" s="62">
        <f>K136*I136</f>
        <v>0</v>
      </c>
      <c r="Q136" s="62">
        <f>K136/G136</f>
        <v>0</v>
      </c>
      <c r="R136" s="32"/>
      <c r="S136" s="32"/>
    </row>
    <row r="137" spans="1:19" s="2" customFormat="1" ht="21" customHeight="1" outlineLevel="1" x14ac:dyDescent="0.2">
      <c r="A137" s="23"/>
      <c r="B137" s="74" t="s">
        <v>73</v>
      </c>
      <c r="C137" s="9" t="s">
        <v>14</v>
      </c>
      <c r="D137" s="12" t="s">
        <v>66</v>
      </c>
      <c r="E137" s="19" t="s">
        <v>75</v>
      </c>
      <c r="F137" s="4" t="s">
        <v>89</v>
      </c>
      <c r="G137" s="4">
        <v>27</v>
      </c>
      <c r="H137" s="71">
        <v>1.14E-3</v>
      </c>
      <c r="I137" s="67">
        <v>0.38900000000000001</v>
      </c>
      <c r="J137" s="124">
        <v>3.6</v>
      </c>
      <c r="K137" s="121"/>
      <c r="L137" s="118" t="s">
        <v>107</v>
      </c>
      <c r="M137" s="29">
        <f t="shared" si="3"/>
        <v>0</v>
      </c>
      <c r="N137" s="106"/>
      <c r="O137" s="111">
        <f>K137*H137</f>
        <v>0</v>
      </c>
      <c r="P137" s="62">
        <f>K137*I137</f>
        <v>0</v>
      </c>
      <c r="Q137" s="62">
        <f>K137/G137</f>
        <v>0</v>
      </c>
      <c r="R137" s="32"/>
      <c r="S137" s="32"/>
    </row>
    <row r="138" spans="1:19" s="2" customFormat="1" ht="21" customHeight="1" outlineLevel="1" x14ac:dyDescent="0.2">
      <c r="A138" s="23"/>
      <c r="B138" s="74"/>
      <c r="C138" s="9" t="s">
        <v>14</v>
      </c>
      <c r="D138" s="12" t="s">
        <v>67</v>
      </c>
      <c r="E138" s="19" t="s">
        <v>93</v>
      </c>
      <c r="F138" s="4" t="s">
        <v>89</v>
      </c>
      <c r="G138" s="4">
        <v>25</v>
      </c>
      <c r="H138" s="71">
        <v>1.2340000000000001E-3</v>
      </c>
      <c r="I138" s="67">
        <v>0.35399999999999998</v>
      </c>
      <c r="J138" s="86">
        <v>3.25</v>
      </c>
      <c r="K138" s="121"/>
      <c r="L138" s="117" t="s">
        <v>108</v>
      </c>
      <c r="M138" s="29">
        <f t="shared" si="3"/>
        <v>0</v>
      </c>
      <c r="N138" s="106"/>
      <c r="O138" s="111">
        <f>K138*H138</f>
        <v>0</v>
      </c>
      <c r="P138" s="62">
        <f>K138*I138</f>
        <v>0</v>
      </c>
      <c r="Q138" s="62">
        <f>K138/G138</f>
        <v>0</v>
      </c>
      <c r="R138" s="32"/>
      <c r="S138" s="32"/>
    </row>
    <row r="139" spans="1:19" s="2" customFormat="1" ht="21" customHeight="1" outlineLevel="1" x14ac:dyDescent="0.2">
      <c r="A139" s="23"/>
      <c r="B139" s="74"/>
      <c r="C139" s="9" t="s">
        <v>14</v>
      </c>
      <c r="D139" s="12" t="s">
        <v>67</v>
      </c>
      <c r="E139" s="19" t="s">
        <v>94</v>
      </c>
      <c r="F139" s="4" t="s">
        <v>89</v>
      </c>
      <c r="G139" s="4">
        <v>25</v>
      </c>
      <c r="H139" s="71">
        <v>1.2340000000000001E-3</v>
      </c>
      <c r="I139" s="67">
        <v>0.35399999999999998</v>
      </c>
      <c r="J139" s="86">
        <v>3.25</v>
      </c>
      <c r="K139" s="121"/>
      <c r="L139" s="117" t="s">
        <v>108</v>
      </c>
      <c r="M139" s="29">
        <f t="shared" si="3"/>
        <v>0</v>
      </c>
      <c r="N139" s="106"/>
      <c r="O139" s="111">
        <f>K139*H139</f>
        <v>0</v>
      </c>
      <c r="P139" s="62">
        <f>K139*I139</f>
        <v>0</v>
      </c>
      <c r="Q139" s="62">
        <f>K139/G139</f>
        <v>0</v>
      </c>
      <c r="R139" s="32"/>
      <c r="S139" s="32"/>
    </row>
    <row r="140" spans="1:19" s="2" customFormat="1" ht="21" customHeight="1" outlineLevel="1" x14ac:dyDescent="0.2">
      <c r="A140" s="23"/>
      <c r="B140" s="74"/>
      <c r="C140" s="9" t="s">
        <v>14</v>
      </c>
      <c r="D140" s="12" t="s">
        <v>67</v>
      </c>
      <c r="E140" s="19" t="s">
        <v>95</v>
      </c>
      <c r="F140" s="4" t="s">
        <v>89</v>
      </c>
      <c r="G140" s="4">
        <v>25</v>
      </c>
      <c r="H140" s="71">
        <v>1.2340000000000001E-3</v>
      </c>
      <c r="I140" s="67">
        <v>0.35399999999999998</v>
      </c>
      <c r="J140" s="86">
        <v>3.25</v>
      </c>
      <c r="K140" s="121"/>
      <c r="L140" s="117" t="s">
        <v>108</v>
      </c>
      <c r="M140" s="29">
        <f t="shared" si="3"/>
        <v>0</v>
      </c>
      <c r="N140" s="106"/>
      <c r="O140" s="111">
        <f>K140*H140</f>
        <v>0</v>
      </c>
      <c r="P140" s="62">
        <f>K140*I140</f>
        <v>0</v>
      </c>
      <c r="Q140" s="62">
        <f>K140/G140</f>
        <v>0</v>
      </c>
      <c r="R140" s="32"/>
      <c r="S140" s="32"/>
    </row>
    <row r="141" spans="1:19" s="2" customFormat="1" ht="21" customHeight="1" outlineLevel="1" x14ac:dyDescent="0.2">
      <c r="A141" s="23"/>
      <c r="B141" s="74"/>
      <c r="C141" s="9" t="s">
        <v>14</v>
      </c>
      <c r="D141" s="12" t="s">
        <v>96</v>
      </c>
      <c r="E141" s="19" t="s">
        <v>97</v>
      </c>
      <c r="F141" s="4" t="s">
        <v>89</v>
      </c>
      <c r="G141" s="4">
        <v>25</v>
      </c>
      <c r="H141" s="71">
        <v>1.2340000000000001E-3</v>
      </c>
      <c r="I141" s="67">
        <v>0.35399999999999998</v>
      </c>
      <c r="J141" s="86">
        <v>3.25</v>
      </c>
      <c r="K141" s="121"/>
      <c r="L141" s="117" t="s">
        <v>108</v>
      </c>
      <c r="M141" s="29">
        <f t="shared" si="3"/>
        <v>0</v>
      </c>
      <c r="N141" s="106"/>
      <c r="O141" s="111">
        <f>K141*H141</f>
        <v>0</v>
      </c>
      <c r="P141" s="62">
        <f>K141*I141</f>
        <v>0</v>
      </c>
      <c r="Q141" s="62">
        <f>K141/G141</f>
        <v>0</v>
      </c>
      <c r="R141" s="32"/>
      <c r="S141" s="32"/>
    </row>
    <row r="142" spans="1:19" s="2" customFormat="1" ht="21" customHeight="1" outlineLevel="1" x14ac:dyDescent="0.2">
      <c r="A142" s="23"/>
      <c r="B142" s="74"/>
      <c r="C142" s="9" t="s">
        <v>14</v>
      </c>
      <c r="D142" s="12" t="s">
        <v>96</v>
      </c>
      <c r="E142" s="19" t="s">
        <v>98</v>
      </c>
      <c r="F142" s="4" t="s">
        <v>89</v>
      </c>
      <c r="G142" s="4">
        <v>25</v>
      </c>
      <c r="H142" s="71">
        <v>1.2340000000000001E-3</v>
      </c>
      <c r="I142" s="67">
        <v>0.35399999999999998</v>
      </c>
      <c r="J142" s="86">
        <v>3.25</v>
      </c>
      <c r="K142" s="121"/>
      <c r="L142" s="117" t="s">
        <v>108</v>
      </c>
      <c r="M142" s="29">
        <f t="shared" si="3"/>
        <v>0</v>
      </c>
      <c r="N142" s="106"/>
      <c r="O142" s="111">
        <f>K142*H142</f>
        <v>0</v>
      </c>
      <c r="P142" s="62">
        <f>K142*I142</f>
        <v>0</v>
      </c>
      <c r="Q142" s="62">
        <f>K142/G142</f>
        <v>0</v>
      </c>
      <c r="R142" s="32"/>
      <c r="S142" s="32"/>
    </row>
    <row r="143" spans="1:19" s="2" customFormat="1" ht="21" customHeight="1" outlineLevel="1" x14ac:dyDescent="0.2">
      <c r="A143" s="23"/>
      <c r="B143" s="74"/>
      <c r="C143" s="9" t="s">
        <v>14</v>
      </c>
      <c r="D143" s="12" t="s">
        <v>96</v>
      </c>
      <c r="E143" s="19" t="s">
        <v>100</v>
      </c>
      <c r="F143" s="4" t="s">
        <v>89</v>
      </c>
      <c r="G143" s="4">
        <v>25</v>
      </c>
      <c r="H143" s="71">
        <v>1.2340000000000001E-3</v>
      </c>
      <c r="I143" s="67">
        <v>0.35399999999999998</v>
      </c>
      <c r="J143" s="86">
        <v>3.25</v>
      </c>
      <c r="K143" s="121"/>
      <c r="L143" s="117" t="s">
        <v>108</v>
      </c>
      <c r="M143" s="29">
        <f t="shared" si="3"/>
        <v>0</v>
      </c>
      <c r="N143" s="106"/>
      <c r="O143" s="111">
        <f>K143*H143</f>
        <v>0</v>
      </c>
      <c r="P143" s="62">
        <f>K143*I143</f>
        <v>0</v>
      </c>
      <c r="Q143" s="62">
        <f>K143/G143</f>
        <v>0</v>
      </c>
      <c r="R143" s="32"/>
      <c r="S143" s="32"/>
    </row>
    <row r="144" spans="1:19" s="2" customFormat="1" ht="21" customHeight="1" outlineLevel="1" x14ac:dyDescent="0.2">
      <c r="A144" s="23"/>
      <c r="B144" s="74"/>
      <c r="C144" s="9" t="s">
        <v>14</v>
      </c>
      <c r="D144" s="12" t="s">
        <v>96</v>
      </c>
      <c r="E144" s="19" t="s">
        <v>101</v>
      </c>
      <c r="F144" s="4" t="s">
        <v>89</v>
      </c>
      <c r="G144" s="4">
        <v>25</v>
      </c>
      <c r="H144" s="71">
        <v>1.2340000000000001E-3</v>
      </c>
      <c r="I144" s="67">
        <v>0.35399999999999998</v>
      </c>
      <c r="J144" s="86">
        <v>3.25</v>
      </c>
      <c r="K144" s="121"/>
      <c r="L144" s="117" t="s">
        <v>108</v>
      </c>
      <c r="M144" s="29">
        <f t="shared" si="3"/>
        <v>0</v>
      </c>
      <c r="N144" s="106"/>
      <c r="O144" s="111">
        <f>K144*H144</f>
        <v>0</v>
      </c>
      <c r="P144" s="62">
        <f>K144*I144</f>
        <v>0</v>
      </c>
      <c r="Q144" s="62">
        <f>K144/G144</f>
        <v>0</v>
      </c>
      <c r="R144" s="32"/>
      <c r="S144" s="32"/>
    </row>
    <row r="145" spans="1:20" s="2" customFormat="1" ht="21" customHeight="1" outlineLevel="1" x14ac:dyDescent="0.2">
      <c r="A145" s="23"/>
      <c r="B145" s="45"/>
      <c r="C145" s="9" t="s">
        <v>15</v>
      </c>
      <c r="D145" s="12" t="s">
        <v>10</v>
      </c>
      <c r="E145" s="19" t="s">
        <v>39</v>
      </c>
      <c r="F145" s="4" t="s">
        <v>89</v>
      </c>
      <c r="G145" s="4">
        <v>20</v>
      </c>
      <c r="H145" s="71">
        <v>2.5409999999999999E-3</v>
      </c>
      <c r="I145" s="67">
        <v>0.72499999999999998</v>
      </c>
      <c r="J145" s="86">
        <v>5.7</v>
      </c>
      <c r="K145" s="121"/>
      <c r="L145" s="35"/>
      <c r="M145" s="29">
        <f t="shared" si="3"/>
        <v>0</v>
      </c>
      <c r="N145" s="106"/>
      <c r="O145" s="111">
        <f>K145*H145</f>
        <v>0</v>
      </c>
      <c r="P145" s="62">
        <f>K145*I145</f>
        <v>0</v>
      </c>
      <c r="Q145" s="62">
        <f>K145/G145</f>
        <v>0</v>
      </c>
      <c r="R145" s="32"/>
      <c r="S145" s="32"/>
    </row>
    <row r="146" spans="1:20" s="2" customFormat="1" ht="21" customHeight="1" outlineLevel="1" x14ac:dyDescent="0.2">
      <c r="A146" s="23"/>
      <c r="B146" s="45"/>
      <c r="C146" s="9" t="s">
        <v>15</v>
      </c>
      <c r="D146" s="12" t="s">
        <v>10</v>
      </c>
      <c r="E146" s="19" t="s">
        <v>38</v>
      </c>
      <c r="F146" s="4" t="s">
        <v>89</v>
      </c>
      <c r="G146" s="4">
        <v>20</v>
      </c>
      <c r="H146" s="71">
        <v>2.5409999999999999E-3</v>
      </c>
      <c r="I146" s="67">
        <v>0.72499999999999998</v>
      </c>
      <c r="J146" s="86">
        <v>5.7</v>
      </c>
      <c r="K146" s="121"/>
      <c r="L146" s="35"/>
      <c r="M146" s="29">
        <f t="shared" si="3"/>
        <v>0</v>
      </c>
      <c r="N146" s="106"/>
      <c r="O146" s="111">
        <f>K146*H146</f>
        <v>0</v>
      </c>
      <c r="P146" s="62">
        <f>K146*I146</f>
        <v>0</v>
      </c>
      <c r="Q146" s="62">
        <f>K146/G146</f>
        <v>0</v>
      </c>
      <c r="R146" s="32"/>
      <c r="S146" s="32"/>
    </row>
    <row r="147" spans="1:20" s="2" customFormat="1" ht="21" hidden="1" customHeight="1" outlineLevel="1" x14ac:dyDescent="0.2">
      <c r="A147" s="23">
        <v>0</v>
      </c>
      <c r="B147" s="76"/>
      <c r="C147" s="9" t="s">
        <v>15</v>
      </c>
      <c r="D147" s="12" t="s">
        <v>11</v>
      </c>
      <c r="E147" s="19" t="s">
        <v>3</v>
      </c>
      <c r="F147" s="4" t="s">
        <v>89</v>
      </c>
      <c r="G147" s="4">
        <v>22</v>
      </c>
      <c r="H147" s="71">
        <v>2.31E-3</v>
      </c>
      <c r="I147" s="67">
        <v>0.65900000000000003</v>
      </c>
      <c r="J147" s="86">
        <v>5.7</v>
      </c>
      <c r="K147" s="121"/>
      <c r="L147" s="35"/>
      <c r="M147" s="29">
        <f t="shared" si="3"/>
        <v>0</v>
      </c>
      <c r="N147" s="105"/>
      <c r="O147" s="111">
        <f>K147*H147</f>
        <v>0</v>
      </c>
      <c r="P147" s="62">
        <f>K147*I147</f>
        <v>0</v>
      </c>
      <c r="Q147" s="62">
        <f>K147/G147</f>
        <v>0</v>
      </c>
      <c r="R147" s="32"/>
      <c r="S147" s="32"/>
      <c r="T147" s="32"/>
    </row>
    <row r="148" spans="1:20" s="2" customFormat="1" ht="21" customHeight="1" outlineLevel="1" x14ac:dyDescent="0.2">
      <c r="A148" s="23">
        <v>8</v>
      </c>
      <c r="B148" s="76"/>
      <c r="C148" s="9" t="s">
        <v>15</v>
      </c>
      <c r="D148" s="12" t="s">
        <v>11</v>
      </c>
      <c r="E148" s="19" t="s">
        <v>103</v>
      </c>
      <c r="F148" s="4" t="s">
        <v>89</v>
      </c>
      <c r="G148" s="4">
        <v>22</v>
      </c>
      <c r="H148" s="71">
        <v>2.31E-3</v>
      </c>
      <c r="I148" s="67">
        <v>0.65900000000000003</v>
      </c>
      <c r="J148" s="86">
        <v>5.7</v>
      </c>
      <c r="K148" s="121"/>
      <c r="L148" s="35"/>
      <c r="M148" s="29">
        <f t="shared" si="3"/>
        <v>0</v>
      </c>
      <c r="N148" s="105"/>
      <c r="O148" s="111">
        <f>K148*H148</f>
        <v>0</v>
      </c>
      <c r="P148" s="62">
        <f>K148*I148</f>
        <v>0</v>
      </c>
      <c r="Q148" s="62">
        <f>K148/G148</f>
        <v>0</v>
      </c>
      <c r="R148" s="32"/>
      <c r="S148" s="32"/>
      <c r="T148" s="32"/>
    </row>
    <row r="149" spans="1:20" s="2" customFormat="1" ht="21" customHeight="1" outlineLevel="1" x14ac:dyDescent="0.2">
      <c r="A149" s="23"/>
      <c r="B149" s="76"/>
      <c r="C149" s="9" t="s">
        <v>15</v>
      </c>
      <c r="D149" s="12" t="s">
        <v>11</v>
      </c>
      <c r="E149" s="19" t="s">
        <v>23</v>
      </c>
      <c r="F149" s="4" t="s">
        <v>89</v>
      </c>
      <c r="G149" s="4">
        <v>22</v>
      </c>
      <c r="H149" s="71">
        <v>2.31E-3</v>
      </c>
      <c r="I149" s="67">
        <v>0.65900000000000003</v>
      </c>
      <c r="J149" s="86">
        <v>5.7</v>
      </c>
      <c r="K149" s="121"/>
      <c r="L149" s="35"/>
      <c r="M149" s="29">
        <f t="shared" si="3"/>
        <v>0</v>
      </c>
      <c r="N149" s="105"/>
      <c r="O149" s="111">
        <f>K149*H149</f>
        <v>0</v>
      </c>
      <c r="P149" s="62">
        <f>K149*I149</f>
        <v>0</v>
      </c>
      <c r="Q149" s="62">
        <f>K149/G149</f>
        <v>0</v>
      </c>
      <c r="R149" s="32"/>
      <c r="S149" s="32"/>
      <c r="T149" s="32"/>
    </row>
    <row r="150" spans="1:20" s="2" customFormat="1" ht="21" customHeight="1" outlineLevel="1" x14ac:dyDescent="0.2">
      <c r="A150" s="23">
        <v>8</v>
      </c>
      <c r="B150" s="76"/>
      <c r="C150" s="9" t="s">
        <v>15</v>
      </c>
      <c r="D150" s="12" t="s">
        <v>13</v>
      </c>
      <c r="E150" s="19" t="s">
        <v>104</v>
      </c>
      <c r="F150" s="4" t="s">
        <v>89</v>
      </c>
      <c r="G150" s="4">
        <v>22</v>
      </c>
      <c r="H150" s="71">
        <v>2.31E-3</v>
      </c>
      <c r="I150" s="67">
        <v>0.65900000000000003</v>
      </c>
      <c r="J150" s="86">
        <v>5.7</v>
      </c>
      <c r="K150" s="121"/>
      <c r="L150" s="35"/>
      <c r="M150" s="29">
        <f t="shared" si="3"/>
        <v>0</v>
      </c>
      <c r="N150" s="105"/>
      <c r="O150" s="111">
        <f>K150*H150</f>
        <v>0</v>
      </c>
      <c r="P150" s="62">
        <f>K150*I150</f>
        <v>0</v>
      </c>
      <c r="Q150" s="62">
        <f>K150/G150</f>
        <v>0</v>
      </c>
      <c r="R150" s="32"/>
      <c r="S150" s="32"/>
      <c r="T150" s="32"/>
    </row>
    <row r="151" spans="1:20" s="2" customFormat="1" ht="21" hidden="1" customHeight="1" outlineLevel="1" x14ac:dyDescent="0.2">
      <c r="A151" s="23">
        <v>0</v>
      </c>
      <c r="B151" s="76"/>
      <c r="C151" s="9" t="s">
        <v>15</v>
      </c>
      <c r="D151" s="12" t="s">
        <v>13</v>
      </c>
      <c r="E151" s="19" t="s">
        <v>5</v>
      </c>
      <c r="F151" s="4" t="s">
        <v>89</v>
      </c>
      <c r="G151" s="4">
        <v>22</v>
      </c>
      <c r="H151" s="71">
        <v>2.31E-3</v>
      </c>
      <c r="I151" s="67">
        <v>0.65900000000000003</v>
      </c>
      <c r="J151" s="86">
        <v>5.7</v>
      </c>
      <c r="K151" s="121"/>
      <c r="L151" s="35"/>
      <c r="M151" s="29">
        <f t="shared" si="3"/>
        <v>0</v>
      </c>
      <c r="N151" s="105"/>
      <c r="O151" s="111">
        <f>K151*H151</f>
        <v>0</v>
      </c>
      <c r="P151" s="62">
        <f>K151*I151</f>
        <v>0</v>
      </c>
      <c r="Q151" s="62">
        <f>K151/G151</f>
        <v>0</v>
      </c>
      <c r="R151" s="32"/>
      <c r="S151" s="32"/>
      <c r="T151" s="32"/>
    </row>
    <row r="152" spans="1:20" s="2" customFormat="1" ht="21" customHeight="1" outlineLevel="1" x14ac:dyDescent="0.2">
      <c r="A152" s="23"/>
      <c r="B152" s="76"/>
      <c r="C152" s="9" t="s">
        <v>15</v>
      </c>
      <c r="D152" s="12" t="s">
        <v>13</v>
      </c>
      <c r="E152" s="19" t="s">
        <v>31</v>
      </c>
      <c r="F152" s="4" t="s">
        <v>89</v>
      </c>
      <c r="G152" s="4">
        <v>22</v>
      </c>
      <c r="H152" s="71">
        <v>2.31E-3</v>
      </c>
      <c r="I152" s="67">
        <v>0.65900000000000003</v>
      </c>
      <c r="J152" s="86">
        <v>5.7</v>
      </c>
      <c r="K152" s="121"/>
      <c r="L152" s="35"/>
      <c r="M152" s="29">
        <f t="shared" si="3"/>
        <v>0</v>
      </c>
      <c r="N152" s="105"/>
      <c r="O152" s="111">
        <f>K152*H152</f>
        <v>0</v>
      </c>
      <c r="P152" s="62">
        <f>K152*I152</f>
        <v>0</v>
      </c>
      <c r="Q152" s="62">
        <f>K152/G152</f>
        <v>0</v>
      </c>
      <c r="R152" s="32"/>
      <c r="S152" s="32"/>
      <c r="T152" s="32"/>
    </row>
    <row r="153" spans="1:20" s="2" customFormat="1" ht="21" hidden="1" customHeight="1" outlineLevel="1" x14ac:dyDescent="0.2">
      <c r="A153" s="23">
        <v>0</v>
      </c>
      <c r="B153" s="76"/>
      <c r="C153" s="9" t="s">
        <v>15</v>
      </c>
      <c r="D153" s="12" t="s">
        <v>13</v>
      </c>
      <c r="E153" s="19" t="s">
        <v>65</v>
      </c>
      <c r="F153" s="4" t="s">
        <v>89</v>
      </c>
      <c r="G153" s="4">
        <v>22</v>
      </c>
      <c r="H153" s="71">
        <v>2.31E-3</v>
      </c>
      <c r="I153" s="67">
        <v>0.65900000000000003</v>
      </c>
      <c r="J153" s="86">
        <v>5.7</v>
      </c>
      <c r="K153" s="121"/>
      <c r="L153" s="35"/>
      <c r="M153" s="29">
        <f t="shared" si="3"/>
        <v>0</v>
      </c>
      <c r="N153" s="105"/>
      <c r="O153" s="111">
        <f>K153*H153</f>
        <v>0</v>
      </c>
      <c r="P153" s="62">
        <f>K153*I153</f>
        <v>0</v>
      </c>
      <c r="Q153" s="62">
        <f>K153/G153</f>
        <v>0</v>
      </c>
      <c r="R153" s="32"/>
      <c r="S153" s="32"/>
      <c r="T153" s="32"/>
    </row>
    <row r="154" spans="1:20" s="2" customFormat="1" ht="21" customHeight="1" outlineLevel="1" x14ac:dyDescent="0.2">
      <c r="A154" s="23"/>
      <c r="B154" s="74"/>
      <c r="C154" s="9" t="s">
        <v>70</v>
      </c>
      <c r="D154" s="12" t="s">
        <v>10</v>
      </c>
      <c r="E154" s="19" t="s">
        <v>39</v>
      </c>
      <c r="F154" s="4" t="s">
        <v>89</v>
      </c>
      <c r="G154" s="4">
        <v>10</v>
      </c>
      <c r="H154" s="71">
        <v>4.0309999999999999E-3</v>
      </c>
      <c r="I154" s="67">
        <v>1</v>
      </c>
      <c r="J154" s="86">
        <v>12.3</v>
      </c>
      <c r="K154" s="121"/>
      <c r="L154" s="47"/>
      <c r="M154" s="29">
        <f t="shared" si="3"/>
        <v>0</v>
      </c>
      <c r="N154" s="106"/>
      <c r="O154" s="111">
        <f>K154*H154</f>
        <v>0</v>
      </c>
      <c r="P154" s="62">
        <f>K154*I154</f>
        <v>0</v>
      </c>
      <c r="Q154" s="62">
        <f>K154/G154</f>
        <v>0</v>
      </c>
      <c r="R154" s="32"/>
      <c r="S154" s="32"/>
    </row>
    <row r="155" spans="1:20" s="2" customFormat="1" ht="21" customHeight="1" outlineLevel="1" x14ac:dyDescent="0.2">
      <c r="A155" s="23"/>
      <c r="B155" s="74" t="s">
        <v>73</v>
      </c>
      <c r="C155" s="9" t="s">
        <v>70</v>
      </c>
      <c r="D155" s="12" t="s">
        <v>66</v>
      </c>
      <c r="E155" s="19" t="s">
        <v>76</v>
      </c>
      <c r="F155" s="4" t="s">
        <v>89</v>
      </c>
      <c r="G155" s="4">
        <v>10</v>
      </c>
      <c r="H155" s="71">
        <v>4.9309999999999996E-3</v>
      </c>
      <c r="I155" s="67">
        <v>1.2</v>
      </c>
      <c r="J155" s="86">
        <v>12.3</v>
      </c>
      <c r="K155" s="121"/>
      <c r="L155" s="118" t="s">
        <v>107</v>
      </c>
      <c r="M155" s="29">
        <f t="shared" si="3"/>
        <v>0</v>
      </c>
      <c r="N155" s="106"/>
      <c r="O155" s="111">
        <f>K155*H155</f>
        <v>0</v>
      </c>
      <c r="P155" s="62">
        <f>K155*I155</f>
        <v>0</v>
      </c>
      <c r="Q155" s="62">
        <f>K155/G155</f>
        <v>0</v>
      </c>
      <c r="R155" s="32"/>
      <c r="S155" s="32"/>
    </row>
    <row r="156" spans="1:20" s="2" customFormat="1" ht="21" customHeight="1" outlineLevel="1" x14ac:dyDescent="0.2">
      <c r="A156" s="23"/>
      <c r="B156" s="74" t="s">
        <v>73</v>
      </c>
      <c r="C156" s="9" t="s">
        <v>70</v>
      </c>
      <c r="D156" s="12" t="s">
        <v>66</v>
      </c>
      <c r="E156" s="19" t="s">
        <v>74</v>
      </c>
      <c r="F156" s="4" t="s">
        <v>89</v>
      </c>
      <c r="G156" s="4">
        <v>10</v>
      </c>
      <c r="H156" s="71">
        <v>4.9309999999999996E-3</v>
      </c>
      <c r="I156" s="67">
        <v>1.2</v>
      </c>
      <c r="J156" s="86">
        <v>12.3</v>
      </c>
      <c r="K156" s="121"/>
      <c r="L156" s="118" t="s">
        <v>107</v>
      </c>
      <c r="M156" s="29">
        <f t="shared" si="3"/>
        <v>0</v>
      </c>
      <c r="N156" s="106"/>
      <c r="O156" s="111">
        <f>K156*H156</f>
        <v>0</v>
      </c>
      <c r="P156" s="62">
        <f>K156*I156</f>
        <v>0</v>
      </c>
      <c r="Q156" s="62">
        <f>K156/G156</f>
        <v>0</v>
      </c>
      <c r="R156" s="32"/>
      <c r="S156" s="32"/>
    </row>
    <row r="157" spans="1:20" s="2" customFormat="1" ht="21" customHeight="1" outlineLevel="1" x14ac:dyDescent="0.2">
      <c r="A157" s="23"/>
      <c r="B157" s="74" t="s">
        <v>73</v>
      </c>
      <c r="C157" s="9" t="s">
        <v>70</v>
      </c>
      <c r="D157" s="12" t="s">
        <v>66</v>
      </c>
      <c r="E157" s="19" t="s">
        <v>68</v>
      </c>
      <c r="F157" s="4" t="s">
        <v>89</v>
      </c>
      <c r="G157" s="4">
        <v>10</v>
      </c>
      <c r="H157" s="71">
        <v>4.9309999999999996E-3</v>
      </c>
      <c r="I157" s="67">
        <v>1.2</v>
      </c>
      <c r="J157" s="86">
        <v>12.3</v>
      </c>
      <c r="K157" s="121"/>
      <c r="L157" s="118" t="s">
        <v>107</v>
      </c>
      <c r="M157" s="29">
        <f t="shared" si="3"/>
        <v>0</v>
      </c>
      <c r="N157" s="106"/>
      <c r="O157" s="111">
        <f>K157*H157</f>
        <v>0</v>
      </c>
      <c r="P157" s="62">
        <f>K157*I157</f>
        <v>0</v>
      </c>
      <c r="Q157" s="62">
        <f>K157/G157</f>
        <v>0</v>
      </c>
      <c r="R157" s="32"/>
      <c r="S157" s="32"/>
    </row>
    <row r="158" spans="1:20" s="2" customFormat="1" ht="21" customHeight="1" outlineLevel="1" x14ac:dyDescent="0.2">
      <c r="A158" s="23"/>
      <c r="B158" s="74" t="s">
        <v>73</v>
      </c>
      <c r="C158" s="9" t="s">
        <v>70</v>
      </c>
      <c r="D158" s="12" t="s">
        <v>66</v>
      </c>
      <c r="E158" s="19" t="s">
        <v>75</v>
      </c>
      <c r="F158" s="4" t="s">
        <v>89</v>
      </c>
      <c r="G158" s="4">
        <v>10</v>
      </c>
      <c r="H158" s="71">
        <v>4.9309999999999996E-3</v>
      </c>
      <c r="I158" s="67">
        <v>1.2</v>
      </c>
      <c r="J158" s="86">
        <v>12.3</v>
      </c>
      <c r="K158" s="121"/>
      <c r="L158" s="118" t="s">
        <v>107</v>
      </c>
      <c r="M158" s="29">
        <f t="shared" si="3"/>
        <v>0</v>
      </c>
      <c r="N158" s="106"/>
      <c r="O158" s="111">
        <f>K158*H158</f>
        <v>0</v>
      </c>
      <c r="P158" s="62">
        <f>K158*I158</f>
        <v>0</v>
      </c>
      <c r="Q158" s="62">
        <f>K158/G158</f>
        <v>0</v>
      </c>
      <c r="R158" s="32"/>
      <c r="S158" s="32"/>
    </row>
    <row r="159" spans="1:20" s="2" customFormat="1" ht="21" customHeight="1" outlineLevel="1" x14ac:dyDescent="0.2">
      <c r="A159" s="23">
        <v>2</v>
      </c>
      <c r="B159" s="74" t="s">
        <v>73</v>
      </c>
      <c r="C159" s="9" t="s">
        <v>70</v>
      </c>
      <c r="D159" s="12" t="s">
        <v>66</v>
      </c>
      <c r="E159" s="19" t="s">
        <v>69</v>
      </c>
      <c r="F159" s="4" t="s">
        <v>89</v>
      </c>
      <c r="G159" s="4">
        <v>10</v>
      </c>
      <c r="H159" s="71">
        <v>4.9309999999999996E-3</v>
      </c>
      <c r="I159" s="67">
        <v>1.2</v>
      </c>
      <c r="J159" s="86">
        <v>12.3</v>
      </c>
      <c r="K159" s="121"/>
      <c r="L159" s="118" t="s">
        <v>107</v>
      </c>
      <c r="M159" s="29">
        <f t="shared" si="3"/>
        <v>0</v>
      </c>
      <c r="N159" s="106"/>
      <c r="O159" s="111">
        <f>K159*H159</f>
        <v>0</v>
      </c>
      <c r="P159" s="62">
        <f>K159*I159</f>
        <v>0</v>
      </c>
      <c r="Q159" s="62">
        <f>K159/G159</f>
        <v>0</v>
      </c>
      <c r="R159" s="32"/>
      <c r="S159" s="32"/>
    </row>
    <row r="160" spans="1:20" ht="21" customHeight="1" x14ac:dyDescent="0.2">
      <c r="A160" s="23">
        <v>3</v>
      </c>
      <c r="B160" s="74"/>
      <c r="C160" s="9" t="s">
        <v>16</v>
      </c>
      <c r="D160" s="12" t="s">
        <v>12</v>
      </c>
      <c r="E160" s="19" t="s">
        <v>6</v>
      </c>
      <c r="F160" s="4" t="s">
        <v>89</v>
      </c>
      <c r="G160" s="4">
        <v>10</v>
      </c>
      <c r="H160" s="71">
        <v>4.9309999999999996E-3</v>
      </c>
      <c r="I160" s="67">
        <v>1.4</v>
      </c>
      <c r="J160" s="86">
        <v>15.6</v>
      </c>
      <c r="K160" s="121"/>
      <c r="L160" s="47"/>
      <c r="M160" s="29">
        <f t="shared" si="3"/>
        <v>0</v>
      </c>
      <c r="N160" s="105"/>
      <c r="O160" s="111">
        <f>K160*H160</f>
        <v>0</v>
      </c>
      <c r="P160" s="62">
        <f>K160*I160</f>
        <v>0</v>
      </c>
      <c r="Q160" s="62">
        <f>K160/G160</f>
        <v>0</v>
      </c>
    </row>
    <row r="161" spans="1:19" s="2" customFormat="1" ht="21" customHeight="1" outlineLevel="1" x14ac:dyDescent="0.2">
      <c r="A161" s="23"/>
      <c r="B161" s="74" t="s">
        <v>73</v>
      </c>
      <c r="C161" s="9" t="s">
        <v>16</v>
      </c>
      <c r="D161" s="12" t="s">
        <v>66</v>
      </c>
      <c r="E161" s="19" t="s">
        <v>76</v>
      </c>
      <c r="F161" s="4" t="s">
        <v>89</v>
      </c>
      <c r="G161" s="4">
        <v>10</v>
      </c>
      <c r="H161" s="71">
        <v>4.9309999999999996E-3</v>
      </c>
      <c r="I161" s="67">
        <v>1.4</v>
      </c>
      <c r="J161" s="86">
        <v>13.4</v>
      </c>
      <c r="K161" s="121"/>
      <c r="L161" s="118" t="s">
        <v>107</v>
      </c>
      <c r="M161" s="29">
        <f t="shared" si="3"/>
        <v>0</v>
      </c>
      <c r="N161" s="106"/>
      <c r="O161" s="111">
        <f>K161*H161</f>
        <v>0</v>
      </c>
      <c r="P161" s="62">
        <f>K161*I161</f>
        <v>0</v>
      </c>
      <c r="Q161" s="62">
        <f>K161/G161</f>
        <v>0</v>
      </c>
      <c r="R161" s="32"/>
      <c r="S161" s="32"/>
    </row>
    <row r="162" spans="1:19" s="2" customFormat="1" ht="21" customHeight="1" outlineLevel="1" x14ac:dyDescent="0.2">
      <c r="A162" s="23"/>
      <c r="B162" s="74" t="s">
        <v>73</v>
      </c>
      <c r="C162" s="9" t="s">
        <v>16</v>
      </c>
      <c r="D162" s="12" t="s">
        <v>66</v>
      </c>
      <c r="E162" s="19" t="s">
        <v>74</v>
      </c>
      <c r="F162" s="4" t="s">
        <v>89</v>
      </c>
      <c r="G162" s="4">
        <v>10</v>
      </c>
      <c r="H162" s="71">
        <v>4.9309999999999996E-3</v>
      </c>
      <c r="I162" s="67">
        <v>1.4</v>
      </c>
      <c r="J162" s="86">
        <v>13.4</v>
      </c>
      <c r="K162" s="121"/>
      <c r="L162" s="118" t="s">
        <v>107</v>
      </c>
      <c r="M162" s="29">
        <f t="shared" si="3"/>
        <v>0</v>
      </c>
      <c r="N162" s="106"/>
      <c r="O162" s="111">
        <f>K162*H162</f>
        <v>0</v>
      </c>
      <c r="P162" s="62">
        <f>K162*I162</f>
        <v>0</v>
      </c>
      <c r="Q162" s="62">
        <f>K162/G162</f>
        <v>0</v>
      </c>
      <c r="R162" s="32"/>
      <c r="S162" s="32"/>
    </row>
    <row r="163" spans="1:19" s="2" customFormat="1" ht="21" customHeight="1" outlineLevel="1" x14ac:dyDescent="0.2">
      <c r="A163" s="23"/>
      <c r="B163" s="74" t="s">
        <v>73</v>
      </c>
      <c r="C163" s="9" t="s">
        <v>16</v>
      </c>
      <c r="D163" s="12" t="s">
        <v>66</v>
      </c>
      <c r="E163" s="19" t="s">
        <v>75</v>
      </c>
      <c r="F163" s="4" t="s">
        <v>89</v>
      </c>
      <c r="G163" s="4">
        <v>10</v>
      </c>
      <c r="H163" s="71">
        <v>4.9309999999999996E-3</v>
      </c>
      <c r="I163" s="67">
        <v>1.4</v>
      </c>
      <c r="J163" s="86">
        <v>13.4</v>
      </c>
      <c r="K163" s="121"/>
      <c r="L163" s="118" t="s">
        <v>107</v>
      </c>
      <c r="M163" s="29">
        <f t="shared" si="3"/>
        <v>0</v>
      </c>
      <c r="N163" s="106"/>
      <c r="O163" s="111">
        <f>K163*H163</f>
        <v>0</v>
      </c>
      <c r="P163" s="62">
        <f>K163*I163</f>
        <v>0</v>
      </c>
      <c r="Q163" s="62">
        <f>K163/G163</f>
        <v>0</v>
      </c>
      <c r="R163" s="32"/>
      <c r="S163" s="32"/>
    </row>
    <row r="164" spans="1:19" s="2" customFormat="1" ht="21" customHeight="1" outlineLevel="1" x14ac:dyDescent="0.2">
      <c r="A164" s="23"/>
      <c r="B164" s="74" t="s">
        <v>73</v>
      </c>
      <c r="C164" s="9" t="s">
        <v>16</v>
      </c>
      <c r="D164" s="12" t="s">
        <v>66</v>
      </c>
      <c r="E164" s="89" t="s">
        <v>69</v>
      </c>
      <c r="F164" s="90" t="s">
        <v>89</v>
      </c>
      <c r="G164" s="90">
        <v>10</v>
      </c>
      <c r="H164" s="91">
        <v>4.9309999999999996E-3</v>
      </c>
      <c r="I164" s="92">
        <v>1.4</v>
      </c>
      <c r="J164" s="86">
        <v>13.4</v>
      </c>
      <c r="K164" s="122"/>
      <c r="L164" s="119" t="s">
        <v>107</v>
      </c>
      <c r="M164" s="29">
        <f t="shared" si="3"/>
        <v>0</v>
      </c>
      <c r="N164" s="106"/>
      <c r="O164" s="111">
        <f>K164*H164</f>
        <v>0</v>
      </c>
      <c r="P164" s="62">
        <f>K164*I164</f>
        <v>0</v>
      </c>
      <c r="Q164" s="62">
        <f>K164/G164</f>
        <v>0</v>
      </c>
      <c r="R164" s="32"/>
      <c r="S164" s="32"/>
    </row>
    <row r="165" spans="1:19" ht="20.100000000000001" customHeight="1" x14ac:dyDescent="0.2">
      <c r="A165" s="6"/>
      <c r="B165" s="57"/>
      <c r="D165" s="13"/>
      <c r="E165" s="116" t="s">
        <v>33</v>
      </c>
      <c r="F165" s="114"/>
      <c r="G165" s="93"/>
      <c r="H165" s="94"/>
      <c r="I165" s="95"/>
      <c r="J165" s="123"/>
      <c r="K165" s="96">
        <f>SUM(K5:K164)</f>
        <v>0</v>
      </c>
      <c r="L165" s="97"/>
      <c r="M165" s="96">
        <f>SUM(M5:M164)</f>
        <v>0</v>
      </c>
      <c r="N165" s="107"/>
      <c r="O165" s="6">
        <f>SUM(O5:O164)</f>
        <v>0</v>
      </c>
      <c r="P165" s="6">
        <f>SUM(P5:P164)</f>
        <v>0</v>
      </c>
      <c r="Q165" s="6">
        <f>SUM(Q5:Q164)</f>
        <v>0</v>
      </c>
    </row>
    <row r="166" spans="1:19" ht="20.100000000000001" customHeight="1" x14ac:dyDescent="0.2">
      <c r="A166" s="6"/>
      <c r="B166" s="57"/>
      <c r="E166" s="115" t="s">
        <v>85</v>
      </c>
      <c r="F166" s="93"/>
      <c r="G166" s="93"/>
      <c r="H166" s="94"/>
      <c r="I166" s="95"/>
      <c r="J166" s="96"/>
      <c r="K166" s="102">
        <f>O3*1.03</f>
        <v>0</v>
      </c>
      <c r="L166" s="24"/>
      <c r="M166" s="96"/>
      <c r="N166" s="107"/>
      <c r="O166" s="6"/>
      <c r="P166" s="6"/>
      <c r="Q166" s="6"/>
    </row>
    <row r="167" spans="1:19" ht="20.100000000000001" customHeight="1" x14ac:dyDescent="0.2">
      <c r="A167" s="78"/>
      <c r="E167" s="98" t="s">
        <v>84</v>
      </c>
      <c r="F167" s="93"/>
      <c r="G167" s="93"/>
      <c r="H167" s="99"/>
      <c r="I167" s="100"/>
      <c r="J167" s="23"/>
      <c r="K167" s="103">
        <f>P3*1.03</f>
        <v>0</v>
      </c>
      <c r="L167" s="23"/>
      <c r="M167" s="101"/>
      <c r="O167" s="15"/>
      <c r="P167" s="15"/>
      <c r="Q167" s="15"/>
    </row>
    <row r="168" spans="1:19" ht="20.100000000000001" customHeight="1" x14ac:dyDescent="0.2">
      <c r="A168" s="62"/>
      <c r="E168" s="98" t="s">
        <v>105</v>
      </c>
      <c r="F168" s="93"/>
      <c r="G168" s="93"/>
      <c r="H168" s="94"/>
      <c r="I168" s="95"/>
      <c r="J168" s="96"/>
      <c r="K168" s="103">
        <f>Q3*1.07</f>
        <v>0</v>
      </c>
      <c r="L168" s="23"/>
      <c r="M168" s="101"/>
    </row>
    <row r="169" spans="1:19" ht="20.100000000000001" customHeight="1" x14ac:dyDescent="0.2">
      <c r="A169" s="62"/>
      <c r="E169" s="10"/>
    </row>
  </sheetData>
  <autoFilter ref="A1:P171">
    <filterColumn colId="0">
      <filters blank="1">
        <filter val="1"/>
        <filter val="10"/>
        <filter val="2"/>
        <filter val="3"/>
        <filter val="4"/>
        <filter val="6"/>
        <filter val="7"/>
        <filter val="8"/>
        <filter val="Остаток"/>
      </filters>
    </filterColumn>
  </autoFilter>
  <mergeCells count="1">
    <mergeCell ref="N2:N3"/>
  </mergeCells>
  <pageMargins left="0.11811023622047245" right="0.11811023622047245" top="0.59055118110236227" bottom="0.19685039370078741" header="0.19685039370078741" footer="0"/>
  <pageSetup scale="98" pageOrder="overThenDown" orientation="portrait" r:id="rId1"/>
  <headerFooter>
    <oddHeader>&amp;R&amp;"Arial,полужирный курсив"&amp;10+375 29  694 92 08 Дмитрий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2020-04-29T11:48:23Z</cp:lastPrinted>
  <dcterms:created xsi:type="dcterms:W3CDTF">2018-02-09T15:41:55Z</dcterms:created>
  <dcterms:modified xsi:type="dcterms:W3CDTF">2020-11-11T07:53:04Z</dcterms:modified>
</cp:coreProperties>
</file>